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Рабочий стол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7" i="1" l="1"/>
  <c r="L115" i="1" l="1"/>
  <c r="L11" i="1" l="1"/>
  <c r="H42" i="1" l="1"/>
  <c r="G132" i="1" l="1"/>
  <c r="L80" i="1" l="1"/>
  <c r="L71" i="1"/>
  <c r="L63" i="1"/>
  <c r="L55" i="1"/>
  <c r="L49" i="1"/>
  <c r="L42" i="1"/>
  <c r="L35" i="1"/>
  <c r="L27" i="1"/>
  <c r="L81" i="1" l="1"/>
  <c r="L50" i="1"/>
  <c r="L36" i="1"/>
  <c r="L64" i="1"/>
  <c r="H27" i="1"/>
  <c r="A12" i="1" l="1"/>
  <c r="B12" i="1"/>
  <c r="J11" i="1" l="1"/>
  <c r="I11" i="1"/>
  <c r="H11" i="1"/>
  <c r="G11" i="1"/>
  <c r="F11" i="1"/>
  <c r="B168" i="1" l="1"/>
  <c r="A168" i="1"/>
  <c r="L167" i="1"/>
  <c r="I167" i="1"/>
  <c r="H167" i="1"/>
  <c r="G167" i="1"/>
  <c r="F167" i="1"/>
  <c r="B159" i="1"/>
  <c r="A159" i="1"/>
  <c r="L158" i="1"/>
  <c r="J158" i="1"/>
  <c r="J168" i="1" s="1"/>
  <c r="I158" i="1"/>
  <c r="I168" i="1" s="1"/>
  <c r="H158" i="1"/>
  <c r="H168" i="1" s="1"/>
  <c r="G158" i="1"/>
  <c r="G168" i="1" s="1"/>
  <c r="F158" i="1"/>
  <c r="B151" i="1"/>
  <c r="A151" i="1"/>
  <c r="L150" i="1"/>
  <c r="J150" i="1"/>
  <c r="I150" i="1"/>
  <c r="H150" i="1"/>
  <c r="G150" i="1"/>
  <c r="F150" i="1"/>
  <c r="B142" i="1"/>
  <c r="A142" i="1"/>
  <c r="L141" i="1"/>
  <c r="L151" i="1" s="1"/>
  <c r="J141" i="1"/>
  <c r="J151" i="1" s="1"/>
  <c r="I141" i="1"/>
  <c r="I151" i="1" s="1"/>
  <c r="H141" i="1"/>
  <c r="H151" i="1" s="1"/>
  <c r="G141" i="1"/>
  <c r="G151" i="1" s="1"/>
  <c r="F141" i="1"/>
  <c r="F151" i="1" s="1"/>
  <c r="B133" i="1"/>
  <c r="A133" i="1"/>
  <c r="L132" i="1"/>
  <c r="J132" i="1"/>
  <c r="I132" i="1"/>
  <c r="H132" i="1"/>
  <c r="F132" i="1"/>
  <c r="B124" i="1"/>
  <c r="A124" i="1"/>
  <c r="L123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7" i="1"/>
  <c r="A107" i="1"/>
  <c r="L106" i="1"/>
  <c r="J106" i="1"/>
  <c r="I106" i="1"/>
  <c r="I116" i="1" s="1"/>
  <c r="H106" i="1"/>
  <c r="H116" i="1" s="1"/>
  <c r="G106" i="1"/>
  <c r="F106" i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I98" i="1" s="1"/>
  <c r="H89" i="1"/>
  <c r="G89" i="1"/>
  <c r="F89" i="1"/>
  <c r="B81" i="1"/>
  <c r="A81" i="1"/>
  <c r="J80" i="1"/>
  <c r="I80" i="1"/>
  <c r="H80" i="1"/>
  <c r="G80" i="1"/>
  <c r="F80" i="1"/>
  <c r="B72" i="1"/>
  <c r="A72" i="1"/>
  <c r="J71" i="1"/>
  <c r="I71" i="1"/>
  <c r="H71" i="1"/>
  <c r="G71" i="1"/>
  <c r="F71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50" i="1"/>
  <c r="A50" i="1"/>
  <c r="J49" i="1"/>
  <c r="I49" i="1"/>
  <c r="H49" i="1"/>
  <c r="G49" i="1"/>
  <c r="F49" i="1"/>
  <c r="B43" i="1"/>
  <c r="A43" i="1"/>
  <c r="J42" i="1"/>
  <c r="I42" i="1"/>
  <c r="G42" i="1"/>
  <c r="F42" i="1"/>
  <c r="B36" i="1"/>
  <c r="A36" i="1"/>
  <c r="J35" i="1"/>
  <c r="I35" i="1"/>
  <c r="H35" i="1"/>
  <c r="H36" i="1" s="1"/>
  <c r="G35" i="1"/>
  <c r="F35" i="1"/>
  <c r="B28" i="1"/>
  <c r="A28" i="1"/>
  <c r="J27" i="1"/>
  <c r="I27" i="1"/>
  <c r="G27" i="1"/>
  <c r="F27" i="1"/>
  <c r="B20" i="1"/>
  <c r="A20" i="1"/>
  <c r="L19" i="1"/>
  <c r="L20" i="1" s="1"/>
  <c r="J19" i="1"/>
  <c r="J20" i="1" s="1"/>
  <c r="I19" i="1"/>
  <c r="I20" i="1" s="1"/>
  <c r="H19" i="1"/>
  <c r="H20" i="1" s="1"/>
  <c r="G19" i="1"/>
  <c r="G20" i="1" s="1"/>
  <c r="F19" i="1"/>
  <c r="F20" i="1" s="1"/>
  <c r="J133" i="1" l="1"/>
  <c r="I133" i="1"/>
  <c r="L168" i="1"/>
  <c r="F133" i="1"/>
  <c r="L133" i="1"/>
  <c r="L116" i="1"/>
  <c r="F116" i="1"/>
  <c r="F98" i="1"/>
  <c r="G116" i="1"/>
  <c r="H133" i="1"/>
  <c r="L98" i="1"/>
  <c r="G98" i="1"/>
  <c r="J98" i="1"/>
  <c r="I36" i="1"/>
  <c r="G50" i="1"/>
  <c r="I81" i="1"/>
  <c r="J81" i="1"/>
  <c r="H81" i="1"/>
  <c r="F64" i="1"/>
  <c r="J64" i="1"/>
  <c r="I64" i="1"/>
  <c r="F50" i="1"/>
  <c r="H50" i="1"/>
  <c r="J50" i="1"/>
  <c r="F36" i="1"/>
  <c r="J36" i="1"/>
  <c r="G36" i="1"/>
  <c r="F168" i="1"/>
  <c r="F81" i="1"/>
  <c r="G133" i="1"/>
  <c r="J116" i="1"/>
  <c r="H98" i="1"/>
  <c r="G81" i="1"/>
  <c r="H64" i="1"/>
  <c r="G64" i="1"/>
  <c r="I50" i="1"/>
  <c r="L169" i="1" l="1"/>
  <c r="I169" i="1"/>
  <c r="J169" i="1"/>
  <c r="F169" i="1"/>
  <c r="G169" i="1"/>
  <c r="H169" i="1"/>
</calcChain>
</file>

<file path=xl/sharedStrings.xml><?xml version="1.0" encoding="utf-8"?>
<sst xmlns="http://schemas.openxmlformats.org/spreadsheetml/2006/main" count="428" uniqueCount="198">
  <si>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</si>
  <si>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</si>
  <si>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</si>
  <si>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</si>
  <si>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</si>
  <si>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</si>
  <si>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</si>
  <si>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</si>
  <si>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</si>
  <si>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</si>
  <si>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</si>
  <si>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</si>
  <si>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</si>
  <si>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</si>
  <si>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</si>
  <si>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</si>
  <si>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</si>
  <si>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</si>
  <si>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</si>
  <si>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</si>
  <si>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</si>
  <si>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</si>
  <si>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</si>
  <si>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</si>
  <si>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</si>
  <si>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</si>
  <si>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</si>
  <si>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</si>
  <si>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</si>
  <si>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</si>
  <si>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</si>
  <si>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</si>
  <si>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</si>
  <si>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</si>
  <si>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</si>
  <si>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</si>
  <si>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</si>
  <si>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</si>
  <si>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</si>
  <si>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</si>
  <si>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пром. пр.</t>
  </si>
  <si>
    <t>368/11</t>
  </si>
  <si>
    <t>Пюре картофельное</t>
  </si>
  <si>
    <t>520/2004</t>
  </si>
  <si>
    <t>Чай с сахаром</t>
  </si>
  <si>
    <t>685/2004</t>
  </si>
  <si>
    <t>576/2004</t>
  </si>
  <si>
    <t>Хлеб пшеничный в/с</t>
  </si>
  <si>
    <t>Кофейный напиток</t>
  </si>
  <si>
    <t>366/2004</t>
  </si>
  <si>
    <t>Чай с молоком</t>
  </si>
  <si>
    <t>630/1994</t>
  </si>
  <si>
    <t>Йогурт</t>
  </si>
  <si>
    <t>Хлеб ржано-пшеничный</t>
  </si>
  <si>
    <t>Гуляш</t>
  </si>
  <si>
    <t>Чай с лимоном</t>
  </si>
  <si>
    <t>Рагу овощное</t>
  </si>
  <si>
    <t>Каша гречневая рассыпчатая</t>
  </si>
  <si>
    <t>Тефтели с соусом</t>
  </si>
  <si>
    <t>Салат "Радуга"</t>
  </si>
  <si>
    <t>Директор</t>
  </si>
  <si>
    <t>№185/2011</t>
  </si>
  <si>
    <t>Каша молочная жидкая пшенная</t>
  </si>
  <si>
    <t>Бутерброд с маслом и сыром</t>
  </si>
  <si>
    <t xml:space="preserve">закуска </t>
  </si>
  <si>
    <t>Суп из овощей с мясом и зеленью</t>
  </si>
  <si>
    <t>135/04</t>
  </si>
  <si>
    <t>Жаркое по-домашнему</t>
  </si>
  <si>
    <t>№394/1994</t>
  </si>
  <si>
    <t xml:space="preserve">Компот сливовый </t>
  </si>
  <si>
    <t xml:space="preserve">Хлеб пшеничный в/с </t>
  </si>
  <si>
    <t>286/2011</t>
  </si>
  <si>
    <t>Салат из  овощей с морской капустой</t>
  </si>
  <si>
    <t>437/2004</t>
  </si>
  <si>
    <t>Компот "Рябинка"</t>
  </si>
  <si>
    <t xml:space="preserve">Хлеб ржано-пшеничный </t>
  </si>
  <si>
    <t>686/2004</t>
  </si>
  <si>
    <t>22/2004</t>
  </si>
  <si>
    <t>116/2004</t>
  </si>
  <si>
    <t>Плов</t>
  </si>
  <si>
    <t>403/94</t>
  </si>
  <si>
    <t>Компот из свежих ягод (вишня)</t>
  </si>
  <si>
    <t>Салат "Греческий"</t>
  </si>
  <si>
    <t>81/2011</t>
  </si>
  <si>
    <t>Оладьи из печени</t>
  </si>
  <si>
    <t>425/1994</t>
  </si>
  <si>
    <t>541/2004</t>
  </si>
  <si>
    <t>Компот "Вкус лета"</t>
  </si>
  <si>
    <t>Салат "Цезарь"</t>
  </si>
  <si>
    <t>Макаронные изделия отварные</t>
  </si>
  <si>
    <t>516/2004</t>
  </si>
  <si>
    <t>Кисель с витаминами "Витошка"</t>
  </si>
  <si>
    <t>368/2011</t>
  </si>
  <si>
    <t>ТТК    09.10.2022511/2004</t>
  </si>
  <si>
    <t>ТТК 17.02.2022</t>
  </si>
  <si>
    <t>ТТК 16.11.2023</t>
  </si>
  <si>
    <t>ТТК   17.01.23</t>
  </si>
  <si>
    <t>ТТК 17.01.23</t>
  </si>
  <si>
    <t>ТТК от 13.09.24г.</t>
  </si>
  <si>
    <t>Каша молочная с маслом "Дружба"</t>
  </si>
  <si>
    <t>Какао с молоком и витаминами "Витошка"</t>
  </si>
  <si>
    <t>ТТК    27.01.23</t>
  </si>
  <si>
    <t>368/10</t>
  </si>
  <si>
    <t>Батончик мюсли</t>
  </si>
  <si>
    <t>пром.пр.</t>
  </si>
  <si>
    <t>Салат "Фасоль с овощами"</t>
  </si>
  <si>
    <t>ТТК21.04.24</t>
  </si>
  <si>
    <t>57/2011</t>
  </si>
  <si>
    <t xml:space="preserve">Азу </t>
  </si>
  <si>
    <t>438/2004</t>
  </si>
  <si>
    <t>ТТК13.09.24</t>
  </si>
  <si>
    <t>206/2011</t>
  </si>
  <si>
    <t>630/94</t>
  </si>
  <si>
    <t>Помидор свежий порционно</t>
  </si>
  <si>
    <t>71/2004</t>
  </si>
  <si>
    <t>76/2011</t>
  </si>
  <si>
    <t>639/2004</t>
  </si>
  <si>
    <t>Компот из смеси сухофруктов</t>
  </si>
  <si>
    <t>ТТК от 17.02.23</t>
  </si>
  <si>
    <t>Салат "Утренний"</t>
  </si>
  <si>
    <t>85/2011</t>
  </si>
  <si>
    <t>Компот "Ягодное ассорти"</t>
  </si>
  <si>
    <t>Пудинг из творога</t>
  </si>
  <si>
    <t>ТТК</t>
  </si>
  <si>
    <t>Батон "Особый"</t>
  </si>
  <si>
    <t>Салат овощной с яблоками</t>
  </si>
  <si>
    <t>18/2011</t>
  </si>
  <si>
    <t>№63104</t>
  </si>
  <si>
    <t>Рыба запеченная с помидором и сыром (минтай), пюре картофельное</t>
  </si>
  <si>
    <t>ТТК 20.01.2023520/04</t>
  </si>
  <si>
    <t>13.2011</t>
  </si>
  <si>
    <t>685/04</t>
  </si>
  <si>
    <t>67/2011</t>
  </si>
  <si>
    <t>Макароны отварные с сыром</t>
  </si>
  <si>
    <t>Винегрет овощной</t>
  </si>
  <si>
    <t>Фрикасе из филе грудки индейки в сметанном соусе</t>
  </si>
  <si>
    <t>ТТК 16.01.23</t>
  </si>
  <si>
    <t>Компот из апельсинов с яблоками</t>
  </si>
  <si>
    <t>Салат из свежих помидоров со сладким перцем</t>
  </si>
  <si>
    <t>Напиток из смородины</t>
  </si>
  <si>
    <t>83/12011</t>
  </si>
  <si>
    <t>№3/2011</t>
  </si>
  <si>
    <t>ТТК 28.11.2024576/2004</t>
  </si>
  <si>
    <t>Фрукты свежие (яблоко)</t>
  </si>
  <si>
    <t>Фрукты свежие (киви)</t>
  </si>
  <si>
    <t>Компот из свежих ягод (вишни)</t>
  </si>
  <si>
    <t>Каша ячневая рассыпчатая</t>
  </si>
  <si>
    <t>ТТК 29.05.24</t>
  </si>
  <si>
    <t>Фрукты свежие</t>
  </si>
  <si>
    <t>ТТК    22.12.13</t>
  </si>
  <si>
    <t>508/2004</t>
  </si>
  <si>
    <t>631/2004</t>
  </si>
  <si>
    <t>ТТК   27.04.22</t>
  </si>
  <si>
    <t>ТТК от 15.10.24г.</t>
  </si>
  <si>
    <t>ТТК   15.02.2024</t>
  </si>
  <si>
    <t>ТТК 08.04.2023</t>
  </si>
  <si>
    <t>ТТК 12.04.24</t>
  </si>
  <si>
    <t>ТТК 31.10.23</t>
  </si>
  <si>
    <t>ТТК 12.11.2024 .</t>
  </si>
  <si>
    <t>ТТК 05.06.2024</t>
  </si>
  <si>
    <t>ТТК 14.04.24</t>
  </si>
  <si>
    <t>ТТК    29.03.21</t>
  </si>
  <si>
    <t>216/2004</t>
  </si>
  <si>
    <t>362/2004</t>
  </si>
  <si>
    <t>693/2004</t>
  </si>
  <si>
    <t>Печень тушенная в соусе</t>
  </si>
  <si>
    <t xml:space="preserve">ТТК 28.06.24, </t>
  </si>
  <si>
    <t>439/2004</t>
  </si>
  <si>
    <t>Салат из свежих огурцов</t>
  </si>
  <si>
    <t xml:space="preserve">Фрукты свежие </t>
  </si>
  <si>
    <t>кисломол.</t>
  </si>
  <si>
    <t>246/04</t>
  </si>
  <si>
    <t xml:space="preserve">ТТК 29.03.2024 </t>
  </si>
  <si>
    <t>Салат из свежих помид со сладким перцем</t>
  </si>
  <si>
    <t>Сиченики по-рощински</t>
  </si>
  <si>
    <t>Хлеб пшеничный в/с витаминизир.</t>
  </si>
  <si>
    <t>Каша пшеничная (кус-кус)</t>
  </si>
  <si>
    <t>сладкое</t>
  </si>
  <si>
    <t xml:space="preserve">Сэндвич (горячий бутерброд) </t>
  </si>
  <si>
    <t>Огурец свежий порционно</t>
  </si>
  <si>
    <t>Суп с мясными фрикадельками и зеленью</t>
  </si>
  <si>
    <t>Суп "Кудрявый" с мясом и зеленью</t>
  </si>
  <si>
    <t>Рассольник "Ленинградский" с мясом птицы, сметаной и зеленью</t>
  </si>
  <si>
    <t>Плов "Школьный" с куриной грудкой</t>
  </si>
  <si>
    <t>Суп картофельный с клецками, мясом и зеленью</t>
  </si>
  <si>
    <t>Щи из свежей капусты с мясом, сметаной и зеленью</t>
  </si>
  <si>
    <t>Хлеб ржано-пшеничный витаминизир.</t>
  </si>
  <si>
    <t>Котлета мясная с овсяными хлопьями</t>
  </si>
  <si>
    <t>Картофель тушеный</t>
  </si>
  <si>
    <t xml:space="preserve">Суп картофельный с бобовыми и зеленью </t>
  </si>
  <si>
    <t>Борщ из свежей капусты с мясом говядины, сметаной и зеленью</t>
  </si>
  <si>
    <t>Котлета рубленная из горбуши, рис отварной</t>
  </si>
  <si>
    <t>Суп картофельный с бобовыми, мясом говядины и зеленью</t>
  </si>
  <si>
    <t>Запеканка из творога со сгущенным молоком</t>
  </si>
  <si>
    <t>Паста с филе грудки индейки, огурец свежий порционно</t>
  </si>
  <si>
    <t>Борщ с фасолью и картофелем, мясом, сметаной и зеленью</t>
  </si>
  <si>
    <t>МБОУ СОШ № 7</t>
  </si>
  <si>
    <t>Куанышев Е.О.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</si>
</sst>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3" fillId="0" borderId="2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Protection="1">
      <protection locked="0"/>
    </xf>
    <xf numFmtId="0" fontId="0" fillId="0" borderId="4" xfId="0" applyFill="1" applyBorder="1"/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4" xfId="0" applyFill="1" applyBorder="1"/>
    <xf numFmtId="0" fontId="5" fillId="0" borderId="2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Fill="1" applyBorder="1"/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0" fillId="0" borderId="5" xfId="0" applyFill="1" applyBorder="1"/>
    <xf numFmtId="0" fontId="5" fillId="0" borderId="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wrapText="1"/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7" fontId="5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3" borderId="17" xfId="0" applyFont="1" applyFill="1" applyBorder="1" applyAlignment="1" applyProtection="1">
      <alignment horizontal="center" vertical="top" wrapText="1"/>
      <protection locked="0"/>
    </xf>
    <xf numFmtId="0" fontId="1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23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5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wrapText="1" shrinkToFit="1"/>
      <protection locked="0"/>
    </xf>
    <xf numFmtId="0" fontId="3" fillId="4" borderId="2" xfId="0" applyFont="1" applyFill="1" applyBorder="1" applyProtection="1"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9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 applyProtection="1">
      <protection locked="0"/>
    </xf>
    <xf numFmtId="0" fontId="19" fillId="0" borderId="25" xfId="0" applyFont="1" applyBorder="1" applyAlignment="1" applyProtection="1">
      <protection locked="0"/>
    </xf>
    <xf numFmtId="0" fontId="19" fillId="0" borderId="26" xfId="0" applyFont="1" applyBorder="1" applyAlignment="1" applyProtection="1"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52" sqref="N15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3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5" t="s">
        <v>196</v>
      </c>
      <c r="D1" s="126"/>
      <c r="E1" s="127"/>
      <c r="F1" s="11" t="s">
        <v>16</v>
      </c>
      <c r="G1" s="2" t="s">
        <v>17</v>
      </c>
      <c r="H1" s="128" t="s">
        <v>60</v>
      </c>
      <c r="I1" s="128"/>
      <c r="J1" s="128"/>
      <c r="K1" s="128"/>
    </row>
    <row r="2" spans="1:12" ht="17.399999999999999" x14ac:dyDescent="0.25">
      <c r="A2" s="29" t="s">
        <v>6</v>
      </c>
      <c r="C2" s="2"/>
      <c r="G2" s="2" t="s">
        <v>18</v>
      </c>
      <c r="H2" s="128" t="s">
        <v>197</v>
      </c>
      <c r="I2" s="128"/>
      <c r="J2" s="128"/>
      <c r="K2" s="128"/>
    </row>
    <row r="3" spans="1:12" ht="17.25" customHeight="1" x14ac:dyDescent="0.25">
      <c r="A3" s="4" t="s">
        <v>8</v>
      </c>
      <c r="C3" s="2"/>
      <c r="D3" s="3"/>
      <c r="E3" s="32" t="s">
        <v>9</v>
      </c>
      <c r="G3" s="2" t="s">
        <v>19</v>
      </c>
      <c r="H3" s="117">
        <v>9</v>
      </c>
      <c r="I3" s="117">
        <v>1</v>
      </c>
      <c r="J3" s="118">
        <v>2025</v>
      </c>
      <c r="K3" s="119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0.6" x14ac:dyDescent="0.25">
      <c r="A5" s="38" t="s">
        <v>14</v>
      </c>
      <c r="B5" s="39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90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33" t="s">
        <v>62</v>
      </c>
      <c r="F6" s="34">
        <v>205</v>
      </c>
      <c r="G6" s="34">
        <v>8.2100000000000009</v>
      </c>
      <c r="H6" s="34">
        <v>6.38</v>
      </c>
      <c r="I6" s="34">
        <v>24.02</v>
      </c>
      <c r="J6" s="34">
        <v>229.19</v>
      </c>
      <c r="K6" s="51" t="s">
        <v>61</v>
      </c>
      <c r="L6" s="79">
        <v>33.409999999999997</v>
      </c>
    </row>
    <row r="7" spans="1:12" ht="24.6" customHeight="1" x14ac:dyDescent="0.3">
      <c r="A7" s="22"/>
      <c r="B7" s="14"/>
      <c r="C7" s="10"/>
      <c r="D7" s="6" t="s">
        <v>22</v>
      </c>
      <c r="E7" s="35" t="s">
        <v>48</v>
      </c>
      <c r="F7" s="36">
        <v>200</v>
      </c>
      <c r="G7" s="36">
        <v>1.52</v>
      </c>
      <c r="H7" s="36">
        <v>1.66</v>
      </c>
      <c r="I7" s="36">
        <v>18.52</v>
      </c>
      <c r="J7" s="36">
        <v>95.1</v>
      </c>
      <c r="K7" s="37" t="s">
        <v>94</v>
      </c>
      <c r="L7" s="43">
        <v>16</v>
      </c>
    </row>
    <row r="8" spans="1:12" ht="27" customHeight="1" x14ac:dyDescent="0.3">
      <c r="A8" s="22"/>
      <c r="B8" s="14"/>
      <c r="C8" s="10"/>
      <c r="D8" s="83" t="s">
        <v>64</v>
      </c>
      <c r="E8" s="42" t="s">
        <v>63</v>
      </c>
      <c r="F8" s="43">
        <v>60</v>
      </c>
      <c r="G8" s="43">
        <v>6.68</v>
      </c>
      <c r="H8" s="43">
        <v>8.4499999999999993</v>
      </c>
      <c r="I8" s="43">
        <v>19.39</v>
      </c>
      <c r="J8" s="43">
        <v>180</v>
      </c>
      <c r="K8" s="84" t="s">
        <v>141</v>
      </c>
      <c r="L8" s="43">
        <v>33.89</v>
      </c>
    </row>
    <row r="9" spans="1:12" ht="14.4" x14ac:dyDescent="0.3">
      <c r="A9" s="22"/>
      <c r="B9" s="14"/>
      <c r="C9" s="10"/>
      <c r="D9" s="46" t="s">
        <v>24</v>
      </c>
      <c r="E9" s="42" t="s">
        <v>148</v>
      </c>
      <c r="F9" s="43">
        <v>213</v>
      </c>
      <c r="G9" s="43">
        <v>1.6</v>
      </c>
      <c r="H9" s="43">
        <v>0.01</v>
      </c>
      <c r="I9" s="43">
        <v>11.75</v>
      </c>
      <c r="J9" s="43">
        <v>81.8</v>
      </c>
      <c r="K9" s="37" t="s">
        <v>41</v>
      </c>
      <c r="L9" s="43">
        <v>88.7</v>
      </c>
    </row>
    <row r="10" spans="1:12" ht="14.4" x14ac:dyDescent="0.3">
      <c r="A10" s="22"/>
      <c r="B10" s="14"/>
      <c r="C10" s="10"/>
      <c r="D10" s="49"/>
      <c r="E10" s="35"/>
      <c r="F10" s="36"/>
      <c r="G10" s="36"/>
      <c r="H10" s="36"/>
      <c r="I10" s="36"/>
      <c r="J10" s="36"/>
      <c r="K10" s="37"/>
      <c r="L10" s="43"/>
    </row>
    <row r="11" spans="1:12" ht="14.4" x14ac:dyDescent="0.3">
      <c r="A11" s="23"/>
      <c r="B11" s="16"/>
      <c r="C11" s="7"/>
      <c r="D11" s="17" t="s">
        <v>33</v>
      </c>
      <c r="E11" s="8"/>
      <c r="F11" s="18">
        <f>SUM(F6:F10)</f>
        <v>678</v>
      </c>
      <c r="G11" s="18">
        <f>SUM(G6:G10)</f>
        <v>18.010000000000002</v>
      </c>
      <c r="H11" s="18">
        <f>SUM(H6:H10)</f>
        <v>16.5</v>
      </c>
      <c r="I11" s="18">
        <f>SUM(I6:I10)</f>
        <v>73.680000000000007</v>
      </c>
      <c r="J11" s="18">
        <f>SUM(J6:J10)</f>
        <v>586.08999999999992</v>
      </c>
      <c r="K11" s="24"/>
      <c r="L11" s="68">
        <f>L9+L8+L7+L6</f>
        <v>172</v>
      </c>
    </row>
    <row r="12" spans="1:12" ht="14.4" x14ac:dyDescent="0.3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35" t="s">
        <v>59</v>
      </c>
      <c r="F12" s="36">
        <v>80</v>
      </c>
      <c r="G12" s="36">
        <v>1.85</v>
      </c>
      <c r="H12" s="36">
        <v>5.12</v>
      </c>
      <c r="I12" s="36">
        <v>7.47</v>
      </c>
      <c r="J12" s="36">
        <v>87</v>
      </c>
      <c r="K12" s="82" t="s">
        <v>147</v>
      </c>
      <c r="L12" s="44">
        <v>43.05</v>
      </c>
    </row>
    <row r="13" spans="1:12" ht="14.4" x14ac:dyDescent="0.3">
      <c r="A13" s="22"/>
      <c r="B13" s="14"/>
      <c r="C13" s="10"/>
      <c r="D13" s="6" t="s">
        <v>27</v>
      </c>
      <c r="E13" s="35" t="s">
        <v>65</v>
      </c>
      <c r="F13" s="36">
        <v>226</v>
      </c>
      <c r="G13" s="36">
        <v>5.26</v>
      </c>
      <c r="H13" s="36">
        <v>8.4600000000000009</v>
      </c>
      <c r="I13" s="36">
        <v>20.5</v>
      </c>
      <c r="J13" s="36">
        <v>132.03</v>
      </c>
      <c r="K13" s="37" t="s">
        <v>66</v>
      </c>
      <c r="L13" s="43">
        <v>55.65</v>
      </c>
    </row>
    <row r="14" spans="1:12" ht="13.95" customHeight="1" x14ac:dyDescent="0.3">
      <c r="A14" s="22"/>
      <c r="B14" s="14"/>
      <c r="C14" s="10"/>
      <c r="D14" s="6" t="s">
        <v>28</v>
      </c>
      <c r="E14" s="35" t="s">
        <v>67</v>
      </c>
      <c r="F14" s="36">
        <v>300</v>
      </c>
      <c r="G14" s="36">
        <v>13.81</v>
      </c>
      <c r="H14" s="36">
        <v>12.43</v>
      </c>
      <c r="I14" s="36">
        <v>31.57</v>
      </c>
      <c r="J14" s="36">
        <v>379.68</v>
      </c>
      <c r="K14" s="52" t="s">
        <v>68</v>
      </c>
      <c r="L14" s="43">
        <v>139.08000000000001</v>
      </c>
    </row>
    <row r="15" spans="1:12" ht="14.4" x14ac:dyDescent="0.3">
      <c r="A15" s="22"/>
      <c r="B15" s="14"/>
      <c r="C15" s="10"/>
      <c r="D15" s="6" t="s">
        <v>29</v>
      </c>
      <c r="E15" s="35"/>
      <c r="F15" s="36"/>
      <c r="G15" s="36"/>
      <c r="H15" s="36"/>
      <c r="I15" s="36"/>
      <c r="J15" s="36"/>
      <c r="K15" s="37"/>
      <c r="L15" s="43"/>
    </row>
    <row r="16" spans="1:12" ht="20.399999999999999" x14ac:dyDescent="0.3">
      <c r="A16" s="22"/>
      <c r="B16" s="14"/>
      <c r="C16" s="10"/>
      <c r="D16" s="6" t="s">
        <v>30</v>
      </c>
      <c r="E16" s="35" t="s">
        <v>69</v>
      </c>
      <c r="F16" s="36">
        <v>200</v>
      </c>
      <c r="G16" s="36">
        <v>0.76</v>
      </c>
      <c r="H16" s="36">
        <v>0.5</v>
      </c>
      <c r="I16" s="36">
        <v>25.07</v>
      </c>
      <c r="J16" s="36">
        <v>96.85</v>
      </c>
      <c r="K16" s="53" t="s">
        <v>95</v>
      </c>
      <c r="L16" s="43">
        <v>14.94</v>
      </c>
    </row>
    <row r="17" spans="1:12" ht="14.4" x14ac:dyDescent="0.3">
      <c r="A17" s="22"/>
      <c r="B17" s="14"/>
      <c r="C17" s="10"/>
      <c r="D17" s="6" t="s">
        <v>31</v>
      </c>
      <c r="E17" s="35" t="s">
        <v>70</v>
      </c>
      <c r="F17" s="36">
        <v>30</v>
      </c>
      <c r="G17" s="36">
        <v>2.37</v>
      </c>
      <c r="H17" s="36">
        <v>0.27</v>
      </c>
      <c r="I17" s="36">
        <v>15.06</v>
      </c>
      <c r="J17" s="36">
        <v>74.400000000000006</v>
      </c>
      <c r="K17" s="37" t="s">
        <v>40</v>
      </c>
      <c r="L17" s="43">
        <v>2.88</v>
      </c>
    </row>
    <row r="18" spans="1:12" ht="14.4" x14ac:dyDescent="0.3">
      <c r="A18" s="22"/>
      <c r="B18" s="14"/>
      <c r="C18" s="10"/>
      <c r="D18" s="6" t="s">
        <v>32</v>
      </c>
      <c r="E18" s="35" t="s">
        <v>53</v>
      </c>
      <c r="F18" s="36">
        <v>25</v>
      </c>
      <c r="G18" s="36">
        <v>1.05</v>
      </c>
      <c r="H18" s="36">
        <v>0.02</v>
      </c>
      <c r="I18" s="36">
        <v>9.17</v>
      </c>
      <c r="J18" s="36">
        <v>40</v>
      </c>
      <c r="K18" s="37" t="s">
        <v>40</v>
      </c>
      <c r="L18" s="43">
        <v>2.4</v>
      </c>
    </row>
    <row r="19" spans="1:12" ht="14.4" x14ac:dyDescent="0.3">
      <c r="A19" s="23"/>
      <c r="B19" s="16"/>
      <c r="C19" s="7"/>
      <c r="D19" s="17" t="s">
        <v>33</v>
      </c>
      <c r="E19" s="8"/>
      <c r="F19" s="18">
        <f>SUM(F12:F18)</f>
        <v>861</v>
      </c>
      <c r="G19" s="18">
        <f>SUM(G12:G18)</f>
        <v>25.100000000000005</v>
      </c>
      <c r="H19" s="18">
        <f>SUM(H12:H18)</f>
        <v>26.8</v>
      </c>
      <c r="I19" s="18">
        <f>SUM(I12:I18)</f>
        <v>108.84</v>
      </c>
      <c r="J19" s="18">
        <f>SUM(J12:J18)</f>
        <v>809.96</v>
      </c>
      <c r="K19" s="24"/>
      <c r="L19" s="68">
        <f>SUM(L12:L18)</f>
        <v>258</v>
      </c>
    </row>
    <row r="20" spans="1:12" ht="15" thickBot="1" x14ac:dyDescent="0.3">
      <c r="A20" s="58">
        <f>A6</f>
        <v>1</v>
      </c>
      <c r="B20" s="59">
        <f>B6</f>
        <v>1</v>
      </c>
      <c r="C20" s="120" t="s">
        <v>4</v>
      </c>
      <c r="D20" s="121"/>
      <c r="E20" s="60"/>
      <c r="F20" s="61">
        <f>F11+F19</f>
        <v>1539</v>
      </c>
      <c r="G20" s="61">
        <f>G11+G19</f>
        <v>43.110000000000007</v>
      </c>
      <c r="H20" s="61">
        <f>H11+H19</f>
        <v>43.3</v>
      </c>
      <c r="I20" s="61">
        <f>I11+I19</f>
        <v>182.52</v>
      </c>
      <c r="J20" s="61">
        <f>J11+J19</f>
        <v>1396.05</v>
      </c>
      <c r="K20" s="61"/>
      <c r="L20" s="61">
        <f>L11+L19</f>
        <v>430</v>
      </c>
    </row>
    <row r="21" spans="1:12" ht="14.4" x14ac:dyDescent="0.3">
      <c r="A21" s="62">
        <v>1</v>
      </c>
      <c r="B21" s="63">
        <v>2</v>
      </c>
      <c r="C21" s="57" t="s">
        <v>20</v>
      </c>
      <c r="D21" s="47" t="s">
        <v>21</v>
      </c>
      <c r="E21" s="78" t="s">
        <v>58</v>
      </c>
      <c r="F21" s="79">
        <v>160</v>
      </c>
      <c r="G21" s="79">
        <v>10.65</v>
      </c>
      <c r="H21" s="79">
        <v>10.14</v>
      </c>
      <c r="I21" s="79">
        <v>6.28</v>
      </c>
      <c r="J21" s="79">
        <v>215</v>
      </c>
      <c r="K21" s="80" t="s">
        <v>71</v>
      </c>
      <c r="L21" s="79">
        <v>85.8</v>
      </c>
    </row>
    <row r="22" spans="1:12" ht="14.4" x14ac:dyDescent="0.3">
      <c r="A22" s="62"/>
      <c r="B22" s="63"/>
      <c r="C22" s="64"/>
      <c r="D22" s="41" t="s">
        <v>29</v>
      </c>
      <c r="E22" s="42" t="s">
        <v>42</v>
      </c>
      <c r="F22" s="43">
        <v>150</v>
      </c>
      <c r="G22" s="43">
        <v>3.15</v>
      </c>
      <c r="H22" s="43">
        <v>6.75</v>
      </c>
      <c r="I22" s="43">
        <v>21.9</v>
      </c>
      <c r="J22" s="43">
        <v>163.5</v>
      </c>
      <c r="K22" s="44" t="s">
        <v>43</v>
      </c>
      <c r="L22" s="43">
        <v>29.16</v>
      </c>
    </row>
    <row r="23" spans="1:12" ht="14.4" x14ac:dyDescent="0.3">
      <c r="A23" s="62"/>
      <c r="B23" s="63"/>
      <c r="C23" s="64"/>
      <c r="D23" s="46" t="s">
        <v>22</v>
      </c>
      <c r="E23" s="42" t="s">
        <v>44</v>
      </c>
      <c r="F23" s="43">
        <v>200</v>
      </c>
      <c r="G23" s="43">
        <v>0.2</v>
      </c>
      <c r="H23" s="43">
        <v>0</v>
      </c>
      <c r="I23" s="43">
        <v>14</v>
      </c>
      <c r="J23" s="43">
        <v>56</v>
      </c>
      <c r="K23" s="44" t="s">
        <v>45</v>
      </c>
      <c r="L23" s="43">
        <v>3.28</v>
      </c>
    </row>
    <row r="24" spans="1:12" ht="14.4" x14ac:dyDescent="0.3">
      <c r="A24" s="62"/>
      <c r="B24" s="63"/>
      <c r="C24" s="64"/>
      <c r="D24" s="46" t="s">
        <v>31</v>
      </c>
      <c r="E24" s="42" t="s">
        <v>47</v>
      </c>
      <c r="F24" s="43">
        <v>25</v>
      </c>
      <c r="G24" s="43">
        <v>1.98</v>
      </c>
      <c r="H24" s="43">
        <v>0.23</v>
      </c>
      <c r="I24" s="43">
        <v>12.55</v>
      </c>
      <c r="J24" s="43">
        <v>62</v>
      </c>
      <c r="K24" s="44" t="s">
        <v>40</v>
      </c>
      <c r="L24" s="43">
        <v>2.4</v>
      </c>
    </row>
    <row r="25" spans="1:12" ht="14.4" x14ac:dyDescent="0.3">
      <c r="A25" s="62"/>
      <c r="B25" s="63"/>
      <c r="C25" s="64"/>
      <c r="D25" s="46" t="s">
        <v>32</v>
      </c>
      <c r="E25" s="42" t="s">
        <v>53</v>
      </c>
      <c r="F25" s="43">
        <v>25</v>
      </c>
      <c r="G25" s="43">
        <v>1.05</v>
      </c>
      <c r="H25" s="43">
        <v>0.02</v>
      </c>
      <c r="I25" s="43">
        <v>9.17</v>
      </c>
      <c r="J25" s="43">
        <v>40</v>
      </c>
      <c r="K25" s="44" t="s">
        <v>40</v>
      </c>
      <c r="L25" s="43">
        <v>2.4</v>
      </c>
    </row>
    <row r="26" spans="1:12" ht="14.4" x14ac:dyDescent="0.3">
      <c r="A26" s="62"/>
      <c r="B26" s="63"/>
      <c r="C26" s="64"/>
      <c r="D26" s="46" t="s">
        <v>24</v>
      </c>
      <c r="E26" s="42" t="s">
        <v>148</v>
      </c>
      <c r="F26" s="43">
        <v>112</v>
      </c>
      <c r="G26" s="43">
        <v>0.56999999999999995</v>
      </c>
      <c r="H26" s="43">
        <v>0.46</v>
      </c>
      <c r="I26" s="43">
        <v>14</v>
      </c>
      <c r="J26" s="43">
        <v>45.7</v>
      </c>
      <c r="K26" s="44" t="s">
        <v>41</v>
      </c>
      <c r="L26" s="43">
        <v>48.96</v>
      </c>
    </row>
    <row r="27" spans="1:12" ht="14.4" x14ac:dyDescent="0.3">
      <c r="A27" s="65"/>
      <c r="B27" s="66"/>
      <c r="C27" s="50"/>
      <c r="D27" s="48" t="s">
        <v>33</v>
      </c>
      <c r="E27" s="67"/>
      <c r="F27" s="68">
        <f>SUM(F21:F26)</f>
        <v>672</v>
      </c>
      <c r="G27" s="68">
        <f>SUM(G21:G26)</f>
        <v>17.600000000000001</v>
      </c>
      <c r="H27" s="68">
        <f>SUM(H21:H26)</f>
        <v>17.600000000000001</v>
      </c>
      <c r="I27" s="68">
        <f>SUM(I21:I26)</f>
        <v>77.900000000000006</v>
      </c>
      <c r="J27" s="68">
        <f>SUM(J21:J26)</f>
        <v>582.20000000000005</v>
      </c>
      <c r="K27" s="69"/>
      <c r="L27" s="68">
        <f>L26+L25+L24+L23+L22+L21</f>
        <v>172</v>
      </c>
    </row>
    <row r="28" spans="1:12" ht="26.4" x14ac:dyDescent="0.3">
      <c r="A28" s="70">
        <f>A21</f>
        <v>1</v>
      </c>
      <c r="B28" s="70">
        <f>B21</f>
        <v>2</v>
      </c>
      <c r="C28" s="71" t="s">
        <v>25</v>
      </c>
      <c r="D28" s="46" t="s">
        <v>26</v>
      </c>
      <c r="E28" s="42" t="s">
        <v>72</v>
      </c>
      <c r="F28" s="43">
        <v>100</v>
      </c>
      <c r="G28" s="43">
        <v>0.05</v>
      </c>
      <c r="H28" s="43">
        <v>1.3</v>
      </c>
      <c r="I28" s="43">
        <v>5.84</v>
      </c>
      <c r="J28" s="43">
        <v>39.11</v>
      </c>
      <c r="K28" s="44" t="s">
        <v>149</v>
      </c>
      <c r="L28" s="43">
        <v>28.62</v>
      </c>
    </row>
    <row r="29" spans="1:12" ht="27.6" customHeight="1" x14ac:dyDescent="0.3">
      <c r="A29" s="62"/>
      <c r="B29" s="63"/>
      <c r="C29" s="64"/>
      <c r="D29" s="46" t="s">
        <v>27</v>
      </c>
      <c r="E29" s="42" t="s">
        <v>180</v>
      </c>
      <c r="F29" s="43">
        <v>221</v>
      </c>
      <c r="G29" s="43">
        <v>2.63</v>
      </c>
      <c r="H29" s="43">
        <v>4.2300000000000004</v>
      </c>
      <c r="I29" s="43">
        <v>17.8</v>
      </c>
      <c r="J29" s="43">
        <v>108</v>
      </c>
      <c r="K29" s="44" t="s">
        <v>140</v>
      </c>
      <c r="L29" s="43">
        <v>43.95</v>
      </c>
    </row>
    <row r="30" spans="1:12" ht="14.4" x14ac:dyDescent="0.3">
      <c r="A30" s="62"/>
      <c r="B30" s="63"/>
      <c r="C30" s="64"/>
      <c r="D30" s="46" t="s">
        <v>28</v>
      </c>
      <c r="E30" s="42" t="s">
        <v>54</v>
      </c>
      <c r="F30" s="43">
        <v>100</v>
      </c>
      <c r="G30" s="43">
        <v>11.49</v>
      </c>
      <c r="H30" s="43">
        <v>12.72</v>
      </c>
      <c r="I30" s="43">
        <v>3.27</v>
      </c>
      <c r="J30" s="43">
        <v>194.16</v>
      </c>
      <c r="K30" s="44" t="s">
        <v>73</v>
      </c>
      <c r="L30" s="43">
        <v>148.07</v>
      </c>
    </row>
    <row r="31" spans="1:12" ht="14.4" x14ac:dyDescent="0.3">
      <c r="A31" s="62"/>
      <c r="B31" s="63"/>
      <c r="C31" s="64"/>
      <c r="D31" s="46" t="s">
        <v>29</v>
      </c>
      <c r="E31" s="42" t="s">
        <v>57</v>
      </c>
      <c r="F31" s="43">
        <v>150</v>
      </c>
      <c r="G31" s="43">
        <v>7.7</v>
      </c>
      <c r="H31" s="43">
        <v>7.8</v>
      </c>
      <c r="I31" s="43">
        <v>35.1</v>
      </c>
      <c r="J31" s="43">
        <v>279</v>
      </c>
      <c r="K31" s="44" t="s">
        <v>150</v>
      </c>
      <c r="L31" s="43">
        <v>16.93</v>
      </c>
    </row>
    <row r="32" spans="1:12" ht="26.4" x14ac:dyDescent="0.3">
      <c r="A32" s="62"/>
      <c r="B32" s="63"/>
      <c r="C32" s="64"/>
      <c r="D32" s="46" t="s">
        <v>30</v>
      </c>
      <c r="E32" s="42" t="s">
        <v>74</v>
      </c>
      <c r="F32" s="43">
        <v>200</v>
      </c>
      <c r="G32" s="43">
        <v>0.2</v>
      </c>
      <c r="H32" s="43">
        <v>0.5</v>
      </c>
      <c r="I32" s="43">
        <v>25.07</v>
      </c>
      <c r="J32" s="43">
        <v>109.55</v>
      </c>
      <c r="K32" s="44" t="s">
        <v>96</v>
      </c>
      <c r="L32" s="43">
        <v>15.63</v>
      </c>
    </row>
    <row r="33" spans="1:12" ht="14.4" x14ac:dyDescent="0.3">
      <c r="A33" s="62"/>
      <c r="B33" s="63"/>
      <c r="C33" s="64"/>
      <c r="D33" s="46" t="s">
        <v>31</v>
      </c>
      <c r="E33" s="42" t="s">
        <v>70</v>
      </c>
      <c r="F33" s="43">
        <v>25</v>
      </c>
      <c r="G33" s="43">
        <v>1.98</v>
      </c>
      <c r="H33" s="43">
        <v>0.23</v>
      </c>
      <c r="I33" s="43">
        <v>12.55</v>
      </c>
      <c r="J33" s="43">
        <v>62</v>
      </c>
      <c r="K33" s="44" t="s">
        <v>40</v>
      </c>
      <c r="L33" s="43">
        <v>2.4</v>
      </c>
    </row>
    <row r="34" spans="1:12" ht="14.4" x14ac:dyDescent="0.3">
      <c r="A34" s="62"/>
      <c r="B34" s="63"/>
      <c r="C34" s="64"/>
      <c r="D34" s="46" t="s">
        <v>32</v>
      </c>
      <c r="E34" s="42" t="s">
        <v>75</v>
      </c>
      <c r="F34" s="43">
        <v>25</v>
      </c>
      <c r="G34" s="43">
        <v>1.05</v>
      </c>
      <c r="H34" s="43">
        <v>0.02</v>
      </c>
      <c r="I34" s="43">
        <v>9.17</v>
      </c>
      <c r="J34" s="43">
        <v>48</v>
      </c>
      <c r="K34" s="44" t="s">
        <v>40</v>
      </c>
      <c r="L34" s="43">
        <v>2.4</v>
      </c>
    </row>
    <row r="35" spans="1:12" ht="14.4" x14ac:dyDescent="0.3">
      <c r="A35" s="65"/>
      <c r="B35" s="66"/>
      <c r="C35" s="50"/>
      <c r="D35" s="48" t="s">
        <v>33</v>
      </c>
      <c r="E35" s="67"/>
      <c r="F35" s="68">
        <f>SUM(F28:F34)</f>
        <v>821</v>
      </c>
      <c r="G35" s="68">
        <f>SUM(G28:G34)</f>
        <v>25.1</v>
      </c>
      <c r="H35" s="68">
        <f>SUM(H28:H34)</f>
        <v>26.8</v>
      </c>
      <c r="I35" s="68">
        <f>SUM(I28:I34)</f>
        <v>108.80000000000001</v>
      </c>
      <c r="J35" s="68">
        <f>SUM(J28:J34)</f>
        <v>839.81999999999994</v>
      </c>
      <c r="K35" s="69"/>
      <c r="L35" s="68">
        <f>L34+L33+L32+L31+L30+L29+L28</f>
        <v>258</v>
      </c>
    </row>
    <row r="36" spans="1:12" ht="15.75" customHeight="1" thickBot="1" x14ac:dyDescent="0.3">
      <c r="A36" s="72">
        <f>A21</f>
        <v>1</v>
      </c>
      <c r="B36" s="72">
        <f>B21</f>
        <v>2</v>
      </c>
      <c r="C36" s="120" t="s">
        <v>4</v>
      </c>
      <c r="D36" s="121"/>
      <c r="E36" s="60"/>
      <c r="F36" s="61">
        <f>F27+F35</f>
        <v>1493</v>
      </c>
      <c r="G36" s="61">
        <f>G27+G35</f>
        <v>42.7</v>
      </c>
      <c r="H36" s="61">
        <f>H27+H35</f>
        <v>44.400000000000006</v>
      </c>
      <c r="I36" s="61">
        <f>I27+I35</f>
        <v>186.70000000000002</v>
      </c>
      <c r="J36" s="61">
        <f>J27+J35</f>
        <v>1422.02</v>
      </c>
      <c r="K36" s="61"/>
      <c r="L36" s="61">
        <f>L35+L27</f>
        <v>430</v>
      </c>
    </row>
    <row r="37" spans="1:12" ht="40.200000000000003" x14ac:dyDescent="0.3">
      <c r="A37" s="55">
        <v>1</v>
      </c>
      <c r="B37" s="56">
        <v>3</v>
      </c>
      <c r="C37" s="57" t="s">
        <v>20</v>
      </c>
      <c r="D37" s="47" t="s">
        <v>21</v>
      </c>
      <c r="E37" s="91" t="s">
        <v>194</v>
      </c>
      <c r="F37" s="92">
        <v>250</v>
      </c>
      <c r="G37" s="92">
        <v>13.06</v>
      </c>
      <c r="H37" s="92">
        <v>11.83</v>
      </c>
      <c r="I37" s="92">
        <v>48.03</v>
      </c>
      <c r="J37" s="92">
        <v>380.67</v>
      </c>
      <c r="K37" s="93" t="s">
        <v>142</v>
      </c>
      <c r="L37" s="92">
        <v>131.78</v>
      </c>
    </row>
    <row r="38" spans="1:12" ht="24.75" customHeight="1" x14ac:dyDescent="0.3">
      <c r="A38" s="73"/>
      <c r="B38" s="63"/>
      <c r="C38" s="64"/>
      <c r="D38" s="50" t="s">
        <v>26</v>
      </c>
      <c r="E38" s="94" t="s">
        <v>63</v>
      </c>
      <c r="F38" s="95">
        <v>60</v>
      </c>
      <c r="G38" s="43">
        <v>6.68</v>
      </c>
      <c r="H38" s="43">
        <v>8.4499999999999993</v>
      </c>
      <c r="I38" s="43">
        <v>19.39</v>
      </c>
      <c r="J38" s="43">
        <v>180</v>
      </c>
      <c r="K38" s="96" t="s">
        <v>141</v>
      </c>
      <c r="L38" s="43">
        <v>33.89</v>
      </c>
    </row>
    <row r="39" spans="1:12" ht="14.4" x14ac:dyDescent="0.3">
      <c r="A39" s="73"/>
      <c r="B39" s="63"/>
      <c r="C39" s="64"/>
      <c r="D39" s="46" t="s">
        <v>22</v>
      </c>
      <c r="E39" s="42" t="s">
        <v>55</v>
      </c>
      <c r="F39" s="43">
        <v>207</v>
      </c>
      <c r="G39" s="43">
        <v>0.2</v>
      </c>
      <c r="H39" s="43">
        <v>0</v>
      </c>
      <c r="I39" s="43">
        <v>14</v>
      </c>
      <c r="J39" s="43">
        <v>56</v>
      </c>
      <c r="K39" s="44" t="s">
        <v>76</v>
      </c>
      <c r="L39" s="43">
        <v>6.33</v>
      </c>
    </row>
    <row r="40" spans="1:12" ht="14.4" x14ac:dyDescent="0.3">
      <c r="A40" s="73"/>
      <c r="B40" s="63"/>
      <c r="C40" s="64"/>
      <c r="D40" s="4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73"/>
      <c r="B41" s="63"/>
      <c r="C41" s="64"/>
      <c r="D41" s="4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74"/>
      <c r="B42" s="66"/>
      <c r="C42" s="50"/>
      <c r="D42" s="48" t="s">
        <v>33</v>
      </c>
      <c r="E42" s="67"/>
      <c r="F42" s="68">
        <f>SUM(F37:F41)</f>
        <v>517</v>
      </c>
      <c r="G42" s="68">
        <f>SUM(G37:G41)</f>
        <v>19.940000000000001</v>
      </c>
      <c r="H42" s="68">
        <f>SUM(H37:H41)</f>
        <v>20.28</v>
      </c>
      <c r="I42" s="68">
        <f>SUM(I37:I41)</f>
        <v>81.42</v>
      </c>
      <c r="J42" s="68">
        <f>SUM(J37:J41)</f>
        <v>616.67000000000007</v>
      </c>
      <c r="K42" s="69"/>
      <c r="L42" s="68">
        <f>L41+L40+L39+L38+L37</f>
        <v>172</v>
      </c>
    </row>
    <row r="43" spans="1:12" ht="27.75" customHeight="1" x14ac:dyDescent="0.3">
      <c r="A43" s="75">
        <f>A37</f>
        <v>1</v>
      </c>
      <c r="B43" s="70">
        <f>B37</f>
        <v>3</v>
      </c>
      <c r="C43" s="71" t="s">
        <v>25</v>
      </c>
      <c r="D43" s="46" t="s">
        <v>26</v>
      </c>
      <c r="E43" s="42" t="s">
        <v>138</v>
      </c>
      <c r="F43" s="43">
        <v>100</v>
      </c>
      <c r="G43" s="43">
        <v>0.56999999999999995</v>
      </c>
      <c r="H43" s="43">
        <v>3.69</v>
      </c>
      <c r="I43" s="43">
        <v>2.58</v>
      </c>
      <c r="J43" s="43">
        <v>41.5</v>
      </c>
      <c r="K43" s="44" t="s">
        <v>77</v>
      </c>
      <c r="L43" s="43">
        <v>50.16</v>
      </c>
    </row>
    <row r="44" spans="1:12" ht="26.4" x14ac:dyDescent="0.3">
      <c r="A44" s="73"/>
      <c r="B44" s="63"/>
      <c r="C44" s="64"/>
      <c r="D44" s="46" t="s">
        <v>27</v>
      </c>
      <c r="E44" s="42" t="s">
        <v>195</v>
      </c>
      <c r="F44" s="43">
        <v>221</v>
      </c>
      <c r="G44" s="43">
        <v>4.32</v>
      </c>
      <c r="H44" s="43">
        <v>8.6999999999999993</v>
      </c>
      <c r="I44" s="43">
        <v>13.68</v>
      </c>
      <c r="J44" s="43">
        <v>104.8</v>
      </c>
      <c r="K44" s="44" t="s">
        <v>78</v>
      </c>
      <c r="L44" s="43">
        <v>37.1</v>
      </c>
    </row>
    <row r="45" spans="1:12" ht="15.6" customHeight="1" x14ac:dyDescent="0.3">
      <c r="A45" s="73"/>
      <c r="B45" s="63"/>
      <c r="C45" s="64"/>
      <c r="D45" s="46" t="s">
        <v>28</v>
      </c>
      <c r="E45" s="42" t="s">
        <v>79</v>
      </c>
      <c r="F45" s="43">
        <v>250</v>
      </c>
      <c r="G45" s="43">
        <v>16.489999999999998</v>
      </c>
      <c r="H45" s="43">
        <v>14.12</v>
      </c>
      <c r="I45" s="43">
        <v>42.66</v>
      </c>
      <c r="J45" s="43">
        <v>440.57</v>
      </c>
      <c r="K45" s="44" t="s">
        <v>80</v>
      </c>
      <c r="L45" s="43">
        <v>126</v>
      </c>
    </row>
    <row r="46" spans="1:12" ht="21.6" customHeight="1" x14ac:dyDescent="0.3">
      <c r="A46" s="73"/>
      <c r="B46" s="63"/>
      <c r="C46" s="64"/>
      <c r="D46" s="46" t="s">
        <v>30</v>
      </c>
      <c r="E46" s="42" t="s">
        <v>81</v>
      </c>
      <c r="F46" s="43">
        <v>200</v>
      </c>
      <c r="G46" s="43">
        <v>0.3</v>
      </c>
      <c r="H46" s="43">
        <v>0</v>
      </c>
      <c r="I46" s="43">
        <v>25.65</v>
      </c>
      <c r="J46" s="43">
        <v>104.43</v>
      </c>
      <c r="K46" s="97" t="s">
        <v>151</v>
      </c>
      <c r="L46" s="43">
        <v>39.46</v>
      </c>
    </row>
    <row r="47" spans="1:12" ht="14.4" x14ac:dyDescent="0.3">
      <c r="A47" s="73"/>
      <c r="B47" s="63"/>
      <c r="C47" s="64"/>
      <c r="D47" s="46" t="s">
        <v>31</v>
      </c>
      <c r="E47" s="42" t="s">
        <v>70</v>
      </c>
      <c r="F47" s="43">
        <v>30</v>
      </c>
      <c r="G47" s="43">
        <v>2.37</v>
      </c>
      <c r="H47" s="43">
        <v>0.27</v>
      </c>
      <c r="I47" s="43">
        <v>15.06</v>
      </c>
      <c r="J47" s="43">
        <v>74.400000000000006</v>
      </c>
      <c r="K47" s="44" t="s">
        <v>40</v>
      </c>
      <c r="L47" s="43">
        <v>2.88</v>
      </c>
    </row>
    <row r="48" spans="1:12" ht="14.4" x14ac:dyDescent="0.3">
      <c r="A48" s="73"/>
      <c r="B48" s="63"/>
      <c r="C48" s="64"/>
      <c r="D48" s="46" t="s">
        <v>32</v>
      </c>
      <c r="E48" s="42" t="s">
        <v>75</v>
      </c>
      <c r="F48" s="43">
        <v>25</v>
      </c>
      <c r="G48" s="43">
        <v>1.05</v>
      </c>
      <c r="H48" s="43">
        <v>0.02</v>
      </c>
      <c r="I48" s="43">
        <v>9.17</v>
      </c>
      <c r="J48" s="43">
        <v>40</v>
      </c>
      <c r="K48" s="44" t="s">
        <v>40</v>
      </c>
      <c r="L48" s="43">
        <v>2.4</v>
      </c>
    </row>
    <row r="49" spans="1:12" ht="14.4" x14ac:dyDescent="0.3">
      <c r="A49" s="74"/>
      <c r="B49" s="66"/>
      <c r="C49" s="50"/>
      <c r="D49" s="48" t="s">
        <v>33</v>
      </c>
      <c r="E49" s="67"/>
      <c r="F49" s="68">
        <f>SUM(F43:F48)</f>
        <v>826</v>
      </c>
      <c r="G49" s="68">
        <f>SUM(G43:G48)</f>
        <v>25.1</v>
      </c>
      <c r="H49" s="68">
        <f>SUM(H43:H48)</f>
        <v>26.799999999999997</v>
      </c>
      <c r="I49" s="68">
        <f>SUM(I43:I48)</f>
        <v>108.8</v>
      </c>
      <c r="J49" s="68">
        <f>SUM(J43:J48)</f>
        <v>805.69999999999993</v>
      </c>
      <c r="K49" s="69"/>
      <c r="L49" s="76">
        <f>L48+L47+L46+L45+L44+L43</f>
        <v>258</v>
      </c>
    </row>
    <row r="50" spans="1:12" ht="15.75" customHeight="1" x14ac:dyDescent="0.25">
      <c r="A50" s="58">
        <f>A37</f>
        <v>1</v>
      </c>
      <c r="B50" s="59">
        <f>B37</f>
        <v>3</v>
      </c>
      <c r="C50" s="120" t="s">
        <v>4</v>
      </c>
      <c r="D50" s="121"/>
      <c r="E50" s="60"/>
      <c r="F50" s="61">
        <f>F42+F49</f>
        <v>1343</v>
      </c>
      <c r="G50" s="61">
        <f>G42+G49</f>
        <v>45.040000000000006</v>
      </c>
      <c r="H50" s="61">
        <f>H42+H49</f>
        <v>47.08</v>
      </c>
      <c r="I50" s="61">
        <f>I42+I49</f>
        <v>190.22</v>
      </c>
      <c r="J50" s="61">
        <f>J42+J49</f>
        <v>1422.37</v>
      </c>
      <c r="K50" s="61"/>
      <c r="L50" s="61">
        <f>L49+L42</f>
        <v>430</v>
      </c>
    </row>
    <row r="51" spans="1:12" ht="26.4" x14ac:dyDescent="0.3">
      <c r="A51" s="55">
        <v>1</v>
      </c>
      <c r="B51" s="56">
        <v>4</v>
      </c>
      <c r="C51" s="57" t="s">
        <v>20</v>
      </c>
      <c r="D51" s="47" t="s">
        <v>21</v>
      </c>
      <c r="E51" s="78" t="s">
        <v>193</v>
      </c>
      <c r="F51" s="79">
        <v>180</v>
      </c>
      <c r="G51" s="79">
        <v>12.54</v>
      </c>
      <c r="H51" s="79">
        <v>14.4</v>
      </c>
      <c r="I51" s="79">
        <v>27.57</v>
      </c>
      <c r="J51" s="79">
        <v>377.2</v>
      </c>
      <c r="K51" s="80" t="s">
        <v>49</v>
      </c>
      <c r="L51" s="79">
        <v>136.01</v>
      </c>
    </row>
    <row r="52" spans="1:12" ht="14.4" x14ac:dyDescent="0.3">
      <c r="A52" s="73"/>
      <c r="B52" s="63"/>
      <c r="C52" s="64"/>
      <c r="D52" s="46" t="s">
        <v>22</v>
      </c>
      <c r="E52" s="42" t="s">
        <v>50</v>
      </c>
      <c r="F52" s="43">
        <v>200</v>
      </c>
      <c r="G52" s="43">
        <v>2.96</v>
      </c>
      <c r="H52" s="43">
        <v>2.6</v>
      </c>
      <c r="I52" s="43">
        <v>15.9</v>
      </c>
      <c r="J52" s="43">
        <v>98.8</v>
      </c>
      <c r="K52" s="44" t="s">
        <v>51</v>
      </c>
      <c r="L52" s="43">
        <v>14.24</v>
      </c>
    </row>
    <row r="53" spans="1:12" ht="14.4" x14ac:dyDescent="0.3">
      <c r="A53" s="73"/>
      <c r="B53" s="63"/>
      <c r="C53" s="64"/>
      <c r="D53" s="46" t="s">
        <v>23</v>
      </c>
      <c r="E53" s="42" t="s">
        <v>47</v>
      </c>
      <c r="F53" s="43">
        <v>25</v>
      </c>
      <c r="G53" s="43">
        <v>1.98</v>
      </c>
      <c r="H53" s="43">
        <v>0.23</v>
      </c>
      <c r="I53" s="43">
        <v>12.55</v>
      </c>
      <c r="J53" s="43">
        <v>62</v>
      </c>
      <c r="K53" s="44" t="s">
        <v>40</v>
      </c>
      <c r="L53" s="43">
        <v>2.4</v>
      </c>
    </row>
    <row r="54" spans="1:12" ht="14.4" x14ac:dyDescent="0.3">
      <c r="A54" s="73"/>
      <c r="B54" s="63"/>
      <c r="C54" s="64"/>
      <c r="D54" s="46" t="s">
        <v>24</v>
      </c>
      <c r="E54" s="42" t="s">
        <v>143</v>
      </c>
      <c r="F54" s="43">
        <v>80</v>
      </c>
      <c r="G54" s="43">
        <v>0.12</v>
      </c>
      <c r="H54" s="43">
        <v>0.37</v>
      </c>
      <c r="I54" s="43">
        <v>21.88</v>
      </c>
      <c r="J54" s="43">
        <v>60.5</v>
      </c>
      <c r="K54" s="44" t="s">
        <v>41</v>
      </c>
      <c r="L54" s="43">
        <v>19.350000000000001</v>
      </c>
    </row>
    <row r="55" spans="1:12" ht="14.4" x14ac:dyDescent="0.3">
      <c r="A55" s="74"/>
      <c r="B55" s="66"/>
      <c r="C55" s="50"/>
      <c r="D55" s="48" t="s">
        <v>33</v>
      </c>
      <c r="E55" s="67"/>
      <c r="F55" s="68">
        <f>SUM(F51:F54)</f>
        <v>485</v>
      </c>
      <c r="G55" s="68">
        <f>SUM(G51:G54)</f>
        <v>17.600000000000001</v>
      </c>
      <c r="H55" s="68">
        <f>SUM(H51:H54)</f>
        <v>17.600000000000001</v>
      </c>
      <c r="I55" s="68">
        <f>SUM(I51:I54)</f>
        <v>77.899999999999991</v>
      </c>
      <c r="J55" s="68">
        <f>SUM(J51:J54)</f>
        <v>598.5</v>
      </c>
      <c r="K55" s="69"/>
      <c r="L55" s="68">
        <f>L54+L53+L52+L51</f>
        <v>172</v>
      </c>
    </row>
    <row r="56" spans="1:12" ht="22.8" x14ac:dyDescent="0.3">
      <c r="A56" s="75">
        <f>A51</f>
        <v>1</v>
      </c>
      <c r="B56" s="70">
        <f>B51</f>
        <v>4</v>
      </c>
      <c r="C56" s="71" t="s">
        <v>25</v>
      </c>
      <c r="D56" s="46" t="s">
        <v>26</v>
      </c>
      <c r="E56" s="42" t="s">
        <v>82</v>
      </c>
      <c r="F56" s="43">
        <v>76</v>
      </c>
      <c r="G56" s="43">
        <v>0.77</v>
      </c>
      <c r="H56" s="43">
        <v>1.02</v>
      </c>
      <c r="I56" s="43">
        <v>1.9</v>
      </c>
      <c r="J56" s="43">
        <v>86.58</v>
      </c>
      <c r="K56" s="98" t="s">
        <v>98</v>
      </c>
      <c r="L56" s="43">
        <v>57.57</v>
      </c>
    </row>
    <row r="57" spans="1:12" ht="26.4" x14ac:dyDescent="0.3">
      <c r="A57" s="73"/>
      <c r="B57" s="63"/>
      <c r="C57" s="64"/>
      <c r="D57" s="46" t="s">
        <v>27</v>
      </c>
      <c r="E57" s="42" t="s">
        <v>192</v>
      </c>
      <c r="F57" s="43">
        <v>221</v>
      </c>
      <c r="G57" s="43">
        <v>5.4</v>
      </c>
      <c r="H57" s="43">
        <v>4.8</v>
      </c>
      <c r="I57" s="43">
        <v>20</v>
      </c>
      <c r="J57" s="43">
        <v>146.52000000000001</v>
      </c>
      <c r="K57" s="44" t="s">
        <v>83</v>
      </c>
      <c r="L57" s="43">
        <v>58.36</v>
      </c>
    </row>
    <row r="58" spans="1:12" ht="14.4" x14ac:dyDescent="0.3">
      <c r="A58" s="73"/>
      <c r="B58" s="63"/>
      <c r="C58" s="64"/>
      <c r="D58" s="46" t="s">
        <v>28</v>
      </c>
      <c r="E58" s="42" t="s">
        <v>84</v>
      </c>
      <c r="F58" s="43">
        <v>101</v>
      </c>
      <c r="G58" s="43">
        <v>13.02</v>
      </c>
      <c r="H58" s="43">
        <v>15.19</v>
      </c>
      <c r="I58" s="43">
        <v>14.04</v>
      </c>
      <c r="J58" s="43">
        <v>267.3</v>
      </c>
      <c r="K58" s="44" t="s">
        <v>85</v>
      </c>
      <c r="L58" s="43">
        <v>79.25</v>
      </c>
    </row>
    <row r="59" spans="1:12" ht="14.4" x14ac:dyDescent="0.3">
      <c r="A59" s="73"/>
      <c r="B59" s="63"/>
      <c r="C59" s="64"/>
      <c r="D59" s="46" t="s">
        <v>29</v>
      </c>
      <c r="E59" s="42" t="s">
        <v>56</v>
      </c>
      <c r="F59" s="43">
        <v>150</v>
      </c>
      <c r="G59" s="43">
        <v>2.2999999999999998</v>
      </c>
      <c r="H59" s="43">
        <v>5.05</v>
      </c>
      <c r="I59" s="43">
        <v>23.66</v>
      </c>
      <c r="J59" s="43">
        <v>128.75</v>
      </c>
      <c r="K59" s="44" t="s">
        <v>86</v>
      </c>
      <c r="L59" s="43">
        <v>34.409999999999997</v>
      </c>
    </row>
    <row r="60" spans="1:12" ht="26.4" x14ac:dyDescent="0.3">
      <c r="A60" s="73"/>
      <c r="B60" s="63"/>
      <c r="C60" s="64"/>
      <c r="D60" s="46" t="s">
        <v>30</v>
      </c>
      <c r="E60" s="42" t="s">
        <v>87</v>
      </c>
      <c r="F60" s="43">
        <v>200</v>
      </c>
      <c r="G60" s="43">
        <v>0.19</v>
      </c>
      <c r="H60" s="43">
        <v>0.45</v>
      </c>
      <c r="I60" s="43">
        <v>24.97</v>
      </c>
      <c r="J60" s="43">
        <v>104.85</v>
      </c>
      <c r="K60" s="44" t="s">
        <v>96</v>
      </c>
      <c r="L60" s="43">
        <v>23.13</v>
      </c>
    </row>
    <row r="61" spans="1:12" ht="14.4" x14ac:dyDescent="0.3">
      <c r="A61" s="73"/>
      <c r="B61" s="63"/>
      <c r="C61" s="64"/>
      <c r="D61" s="46" t="s">
        <v>31</v>
      </c>
      <c r="E61" s="42" t="s">
        <v>70</v>
      </c>
      <c r="F61" s="43">
        <v>30</v>
      </c>
      <c r="G61" s="43">
        <v>2.37</v>
      </c>
      <c r="H61" s="43">
        <v>0.27</v>
      </c>
      <c r="I61" s="43">
        <v>15.06</v>
      </c>
      <c r="J61" s="43">
        <v>74.400000000000006</v>
      </c>
      <c r="K61" s="44" t="s">
        <v>40</v>
      </c>
      <c r="L61" s="43">
        <v>2.88</v>
      </c>
    </row>
    <row r="62" spans="1:12" ht="14.4" x14ac:dyDescent="0.3">
      <c r="A62" s="73"/>
      <c r="B62" s="63"/>
      <c r="C62" s="64"/>
      <c r="D62" s="46" t="s">
        <v>32</v>
      </c>
      <c r="E62" s="42" t="s">
        <v>53</v>
      </c>
      <c r="F62" s="43">
        <v>25</v>
      </c>
      <c r="G62" s="43">
        <v>1.05</v>
      </c>
      <c r="H62" s="43">
        <v>0.02</v>
      </c>
      <c r="I62" s="43">
        <v>9.17</v>
      </c>
      <c r="J62" s="43">
        <v>40</v>
      </c>
      <c r="K62" s="44" t="s">
        <v>40</v>
      </c>
      <c r="L62" s="43">
        <v>2.4</v>
      </c>
    </row>
    <row r="63" spans="1:12" ht="14.4" x14ac:dyDescent="0.3">
      <c r="A63" s="74"/>
      <c r="B63" s="66"/>
      <c r="C63" s="50"/>
      <c r="D63" s="48" t="s">
        <v>33</v>
      </c>
      <c r="E63" s="67"/>
      <c r="F63" s="68">
        <f>SUM(F56:F62)</f>
        <v>803</v>
      </c>
      <c r="G63" s="68">
        <f>SUM(G56:G62)</f>
        <v>25.1</v>
      </c>
      <c r="H63" s="68">
        <f>SUM(H56:H62)</f>
        <v>26.799999999999997</v>
      </c>
      <c r="I63" s="68">
        <f>SUM(I56:I62)</f>
        <v>108.8</v>
      </c>
      <c r="J63" s="68">
        <f>SUM(J56:J62)</f>
        <v>848.40000000000009</v>
      </c>
      <c r="K63" s="69"/>
      <c r="L63" s="68">
        <f>L62+L61+L60+L59+L58+L57+L56</f>
        <v>258</v>
      </c>
    </row>
    <row r="64" spans="1:12" ht="15.75" customHeight="1" x14ac:dyDescent="0.25">
      <c r="A64" s="58">
        <f>A51</f>
        <v>1</v>
      </c>
      <c r="B64" s="59">
        <f>B51</f>
        <v>4</v>
      </c>
      <c r="C64" s="120" t="s">
        <v>4</v>
      </c>
      <c r="D64" s="121"/>
      <c r="E64" s="60"/>
      <c r="F64" s="61">
        <f>F55+F63</f>
        <v>1288</v>
      </c>
      <c r="G64" s="61">
        <f>G55+G63</f>
        <v>42.7</v>
      </c>
      <c r="H64" s="61">
        <f>H55+H63</f>
        <v>44.4</v>
      </c>
      <c r="I64" s="61">
        <f>I55+I63</f>
        <v>186.7</v>
      </c>
      <c r="J64" s="61">
        <f>J55+J63</f>
        <v>1446.9</v>
      </c>
      <c r="K64" s="61"/>
      <c r="L64" s="61">
        <f>L63+L55</f>
        <v>430</v>
      </c>
    </row>
    <row r="65" spans="1:12" ht="39.6" x14ac:dyDescent="0.3">
      <c r="A65" s="55">
        <v>1</v>
      </c>
      <c r="B65" s="56">
        <v>5</v>
      </c>
      <c r="C65" s="57" t="s">
        <v>20</v>
      </c>
      <c r="D65" s="47" t="s">
        <v>21</v>
      </c>
      <c r="E65" s="78" t="s">
        <v>191</v>
      </c>
      <c r="F65" s="79">
        <v>250</v>
      </c>
      <c r="G65" s="79">
        <v>12.75</v>
      </c>
      <c r="H65" s="79">
        <v>15.61</v>
      </c>
      <c r="I65" s="79">
        <v>35.450000000000003</v>
      </c>
      <c r="J65" s="79">
        <v>382.24</v>
      </c>
      <c r="K65" s="80" t="s">
        <v>93</v>
      </c>
      <c r="L65" s="79">
        <v>122.72</v>
      </c>
    </row>
    <row r="66" spans="1:12" ht="14.4" x14ac:dyDescent="0.3">
      <c r="A66" s="73"/>
      <c r="B66" s="63"/>
      <c r="C66" s="64"/>
      <c r="D66" s="50" t="s">
        <v>26</v>
      </c>
      <c r="E66" s="94" t="s">
        <v>179</v>
      </c>
      <c r="F66" s="95">
        <v>70</v>
      </c>
      <c r="G66" s="95">
        <v>0.3</v>
      </c>
      <c r="H66" s="95">
        <v>0.08</v>
      </c>
      <c r="I66" s="95">
        <v>2.21</v>
      </c>
      <c r="J66" s="95">
        <v>8.16</v>
      </c>
      <c r="K66" s="99" t="s">
        <v>46</v>
      </c>
      <c r="L66" s="95">
        <v>28.48</v>
      </c>
    </row>
    <row r="67" spans="1:12" ht="14.4" x14ac:dyDescent="0.3">
      <c r="A67" s="73"/>
      <c r="B67" s="63"/>
      <c r="C67" s="64"/>
      <c r="D67" s="41"/>
      <c r="E67" s="42"/>
      <c r="F67" s="43"/>
      <c r="G67" s="43"/>
      <c r="H67" s="43"/>
      <c r="I67" s="43"/>
      <c r="J67" s="43"/>
      <c r="K67" s="44"/>
      <c r="L67" s="43"/>
    </row>
    <row r="68" spans="1:12" ht="26.4" x14ac:dyDescent="0.3">
      <c r="A68" s="73"/>
      <c r="B68" s="63"/>
      <c r="C68" s="64"/>
      <c r="D68" s="46" t="s">
        <v>22</v>
      </c>
      <c r="E68" s="42" t="s">
        <v>48</v>
      </c>
      <c r="F68" s="43">
        <v>200</v>
      </c>
      <c r="G68" s="43">
        <v>1.52</v>
      </c>
      <c r="H68" s="43">
        <v>1.66</v>
      </c>
      <c r="I68" s="43">
        <v>18.52</v>
      </c>
      <c r="J68" s="43">
        <v>95.1</v>
      </c>
      <c r="K68" s="44" t="s">
        <v>152</v>
      </c>
      <c r="L68" s="102">
        <v>16</v>
      </c>
    </row>
    <row r="69" spans="1:12" ht="14.4" x14ac:dyDescent="0.3">
      <c r="A69" s="73"/>
      <c r="B69" s="63"/>
      <c r="C69" s="64"/>
      <c r="D69" s="46" t="s">
        <v>31</v>
      </c>
      <c r="E69" s="42" t="s">
        <v>47</v>
      </c>
      <c r="F69" s="43">
        <v>25</v>
      </c>
      <c r="G69" s="43">
        <v>1.98</v>
      </c>
      <c r="H69" s="43">
        <v>0.23</v>
      </c>
      <c r="I69" s="43">
        <v>12.55</v>
      </c>
      <c r="J69" s="43">
        <v>62</v>
      </c>
      <c r="K69" s="44" t="s">
        <v>40</v>
      </c>
      <c r="L69" s="43">
        <v>2.4</v>
      </c>
    </row>
    <row r="70" spans="1:12" ht="14.4" x14ac:dyDescent="0.3">
      <c r="A70" s="73"/>
      <c r="B70" s="63"/>
      <c r="C70" s="64"/>
      <c r="D70" s="46" t="s">
        <v>32</v>
      </c>
      <c r="E70" s="42" t="s">
        <v>53</v>
      </c>
      <c r="F70" s="43">
        <v>25</v>
      </c>
      <c r="G70" s="43">
        <v>1.05</v>
      </c>
      <c r="H70" s="43">
        <v>0.02</v>
      </c>
      <c r="I70" s="43">
        <v>9.17</v>
      </c>
      <c r="J70" s="43">
        <v>40</v>
      </c>
      <c r="K70" s="44" t="s">
        <v>40</v>
      </c>
      <c r="L70" s="43">
        <v>2.4</v>
      </c>
    </row>
    <row r="71" spans="1:12" ht="14.4" x14ac:dyDescent="0.3">
      <c r="A71" s="74"/>
      <c r="B71" s="66"/>
      <c r="C71" s="50"/>
      <c r="D71" s="48" t="s">
        <v>33</v>
      </c>
      <c r="E71" s="67"/>
      <c r="F71" s="68">
        <f>SUM(F65:F70)</f>
        <v>570</v>
      </c>
      <c r="G71" s="68">
        <f>SUM(G65:G70)</f>
        <v>17.600000000000001</v>
      </c>
      <c r="H71" s="68">
        <f>SUM(H65:H70)</f>
        <v>17.599999999999998</v>
      </c>
      <c r="I71" s="68">
        <f>SUM(I65:I70)</f>
        <v>77.900000000000006</v>
      </c>
      <c r="J71" s="68">
        <f>SUM(J65:J70)</f>
        <v>587.5</v>
      </c>
      <c r="K71" s="69"/>
      <c r="L71" s="68">
        <f>L70+L69+L68+L67+L66+L65</f>
        <v>172</v>
      </c>
    </row>
    <row r="72" spans="1:12" ht="26.4" x14ac:dyDescent="0.3">
      <c r="A72" s="75">
        <f>A65</f>
        <v>1</v>
      </c>
      <c r="B72" s="70">
        <f>B65</f>
        <v>5</v>
      </c>
      <c r="C72" s="71" t="s">
        <v>25</v>
      </c>
      <c r="D72" s="46" t="s">
        <v>26</v>
      </c>
      <c r="E72" s="42" t="s">
        <v>88</v>
      </c>
      <c r="F72" s="43">
        <v>100</v>
      </c>
      <c r="G72" s="43">
        <v>4.5599999999999996</v>
      </c>
      <c r="H72" s="43">
        <v>6.01</v>
      </c>
      <c r="I72" s="43">
        <v>1.75</v>
      </c>
      <c r="J72" s="43">
        <v>80.23</v>
      </c>
      <c r="K72" s="44" t="s">
        <v>153</v>
      </c>
      <c r="L72" s="43">
        <v>66.510000000000005</v>
      </c>
    </row>
    <row r="73" spans="1:12" ht="39.6" x14ac:dyDescent="0.3">
      <c r="A73" s="73"/>
      <c r="B73" s="63"/>
      <c r="C73" s="64"/>
      <c r="D73" s="46" t="s">
        <v>27</v>
      </c>
      <c r="E73" s="42" t="s">
        <v>181</v>
      </c>
      <c r="F73" s="43">
        <v>221</v>
      </c>
      <c r="G73" s="43">
        <v>4.1900000000000004</v>
      </c>
      <c r="H73" s="43">
        <v>6.5</v>
      </c>
      <c r="I73" s="43">
        <v>8.3000000000000007</v>
      </c>
      <c r="J73" s="43">
        <v>117.81</v>
      </c>
      <c r="K73" s="44" t="s">
        <v>154</v>
      </c>
      <c r="L73" s="43">
        <v>36.07</v>
      </c>
    </row>
    <row r="74" spans="1:12" ht="39.6" x14ac:dyDescent="0.3">
      <c r="A74" s="73"/>
      <c r="B74" s="63"/>
      <c r="C74" s="64"/>
      <c r="D74" s="46" t="s">
        <v>28</v>
      </c>
      <c r="E74" s="42" t="s">
        <v>135</v>
      </c>
      <c r="F74" s="43">
        <v>100</v>
      </c>
      <c r="G74" s="43">
        <v>7.26</v>
      </c>
      <c r="H74" s="43">
        <v>7.43</v>
      </c>
      <c r="I74" s="43">
        <v>2.79</v>
      </c>
      <c r="J74" s="43">
        <v>160.22999999999999</v>
      </c>
      <c r="K74" s="44" t="s">
        <v>158</v>
      </c>
      <c r="L74" s="43">
        <v>74.16</v>
      </c>
    </row>
    <row r="75" spans="1:12" ht="14.4" x14ac:dyDescent="0.3">
      <c r="A75" s="73"/>
      <c r="B75" s="63"/>
      <c r="C75" s="64"/>
      <c r="D75" s="46" t="s">
        <v>29</v>
      </c>
      <c r="E75" s="42" t="s">
        <v>89</v>
      </c>
      <c r="F75" s="43">
        <v>150</v>
      </c>
      <c r="G75" s="43">
        <v>5.25</v>
      </c>
      <c r="H75" s="43">
        <v>6.15</v>
      </c>
      <c r="I75" s="43">
        <v>25.06</v>
      </c>
      <c r="J75" s="43">
        <v>220.5</v>
      </c>
      <c r="K75" s="44" t="s">
        <v>90</v>
      </c>
      <c r="L75" s="43">
        <v>14.35</v>
      </c>
    </row>
    <row r="76" spans="1:12" ht="14.4" x14ac:dyDescent="0.3">
      <c r="A76" s="73"/>
      <c r="B76" s="63"/>
      <c r="C76" s="64"/>
      <c r="D76" s="46" t="s">
        <v>24</v>
      </c>
      <c r="E76" s="42" t="s">
        <v>148</v>
      </c>
      <c r="F76" s="43">
        <v>100</v>
      </c>
      <c r="G76" s="43">
        <v>0.42</v>
      </c>
      <c r="H76" s="43">
        <v>0.42</v>
      </c>
      <c r="I76" s="43">
        <v>20.29</v>
      </c>
      <c r="J76" s="43">
        <v>50.2</v>
      </c>
      <c r="K76" s="44" t="s">
        <v>92</v>
      </c>
      <c r="L76" s="43">
        <v>39.85</v>
      </c>
    </row>
    <row r="77" spans="1:12" ht="39.6" x14ac:dyDescent="0.3">
      <c r="A77" s="73"/>
      <c r="B77" s="63"/>
      <c r="C77" s="64"/>
      <c r="D77" s="46" t="s">
        <v>30</v>
      </c>
      <c r="E77" s="42" t="s">
        <v>91</v>
      </c>
      <c r="F77" s="43">
        <v>200</v>
      </c>
      <c r="G77" s="43">
        <v>0</v>
      </c>
      <c r="H77" s="43">
        <v>0</v>
      </c>
      <c r="I77" s="43">
        <v>26.38</v>
      </c>
      <c r="J77" s="43">
        <v>114.95</v>
      </c>
      <c r="K77" s="44" t="s">
        <v>155</v>
      </c>
      <c r="L77" s="43">
        <v>21.78</v>
      </c>
    </row>
    <row r="78" spans="1:12" ht="14.4" x14ac:dyDescent="0.3">
      <c r="A78" s="73"/>
      <c r="B78" s="63"/>
      <c r="C78" s="64"/>
      <c r="D78" s="46" t="s">
        <v>31</v>
      </c>
      <c r="E78" s="42" t="s">
        <v>47</v>
      </c>
      <c r="F78" s="43">
        <v>30</v>
      </c>
      <c r="G78" s="43">
        <v>2.37</v>
      </c>
      <c r="H78" s="43">
        <v>0.27</v>
      </c>
      <c r="I78" s="43">
        <v>15.06</v>
      </c>
      <c r="J78" s="43">
        <v>74.400000000000006</v>
      </c>
      <c r="K78" s="44" t="s">
        <v>40</v>
      </c>
      <c r="L78" s="43">
        <v>2.88</v>
      </c>
    </row>
    <row r="79" spans="1:12" ht="14.4" x14ac:dyDescent="0.3">
      <c r="A79" s="73"/>
      <c r="B79" s="63"/>
      <c r="C79" s="64"/>
      <c r="D79" s="46" t="s">
        <v>32</v>
      </c>
      <c r="E79" s="42" t="s">
        <v>53</v>
      </c>
      <c r="F79" s="43">
        <v>25</v>
      </c>
      <c r="G79" s="43">
        <v>1.05</v>
      </c>
      <c r="H79" s="43">
        <v>0.02</v>
      </c>
      <c r="I79" s="43">
        <v>9.17</v>
      </c>
      <c r="J79" s="43">
        <v>40</v>
      </c>
      <c r="K79" s="44" t="s">
        <v>40</v>
      </c>
      <c r="L79" s="43">
        <v>2.4</v>
      </c>
    </row>
    <row r="80" spans="1:12" ht="14.4" x14ac:dyDescent="0.3">
      <c r="A80" s="74"/>
      <c r="B80" s="66"/>
      <c r="C80" s="50"/>
      <c r="D80" s="48" t="s">
        <v>33</v>
      </c>
      <c r="E80" s="67"/>
      <c r="F80" s="68">
        <f>SUM(F72:F79)</f>
        <v>926</v>
      </c>
      <c r="G80" s="68">
        <f>SUM(G72:G79)</f>
        <v>25.1</v>
      </c>
      <c r="H80" s="68">
        <f>SUM(H72:H79)</f>
        <v>26.799999999999997</v>
      </c>
      <c r="I80" s="68">
        <f>SUM(I72:I79)</f>
        <v>108.8</v>
      </c>
      <c r="J80" s="68">
        <f>SUM(J72:J79)</f>
        <v>858.32</v>
      </c>
      <c r="K80" s="69"/>
      <c r="L80" s="68">
        <f>L79+L78+L77+L76+L75+L74+L73+L72</f>
        <v>258</v>
      </c>
    </row>
    <row r="81" spans="1:12" ht="15.75" customHeight="1" x14ac:dyDescent="0.25">
      <c r="A81" s="58">
        <f>A65</f>
        <v>1</v>
      </c>
      <c r="B81" s="59">
        <f>B65</f>
        <v>5</v>
      </c>
      <c r="C81" s="120" t="s">
        <v>4</v>
      </c>
      <c r="D81" s="121"/>
      <c r="E81" s="60"/>
      <c r="F81" s="61">
        <f>F71+F80</f>
        <v>1496</v>
      </c>
      <c r="G81" s="61">
        <f>G71+G80</f>
        <v>42.7</v>
      </c>
      <c r="H81" s="61">
        <f>H71+H80</f>
        <v>44.399999999999991</v>
      </c>
      <c r="I81" s="61">
        <f>I71+I80</f>
        <v>186.7</v>
      </c>
      <c r="J81" s="61">
        <f>J71+J80</f>
        <v>1445.8200000000002</v>
      </c>
      <c r="K81" s="61"/>
      <c r="L81" s="61">
        <f>L80+L71</f>
        <v>430</v>
      </c>
    </row>
    <row r="82" spans="1:12" ht="23.4" thickBot="1" x14ac:dyDescent="0.35">
      <c r="A82" s="55">
        <v>2</v>
      </c>
      <c r="B82" s="56">
        <v>1</v>
      </c>
      <c r="C82" s="57" t="s">
        <v>20</v>
      </c>
      <c r="D82" s="47" t="s">
        <v>21</v>
      </c>
      <c r="E82" s="78" t="s">
        <v>99</v>
      </c>
      <c r="F82" s="79">
        <v>205</v>
      </c>
      <c r="G82" s="79">
        <v>4.49</v>
      </c>
      <c r="H82" s="79">
        <v>6.78</v>
      </c>
      <c r="I82" s="79">
        <v>23.87</v>
      </c>
      <c r="J82" s="79">
        <v>163.88</v>
      </c>
      <c r="K82" s="100" t="s">
        <v>157</v>
      </c>
      <c r="L82" s="79">
        <v>33.78</v>
      </c>
    </row>
    <row r="83" spans="1:12" ht="27.75" customHeight="1" x14ac:dyDescent="0.3">
      <c r="A83" s="73"/>
      <c r="B83" s="63"/>
      <c r="C83" s="64"/>
      <c r="D83" s="46" t="s">
        <v>22</v>
      </c>
      <c r="E83" s="42" t="s">
        <v>100</v>
      </c>
      <c r="F83" s="43">
        <v>200</v>
      </c>
      <c r="G83" s="43">
        <v>3.9</v>
      </c>
      <c r="H83" s="43">
        <v>3.1</v>
      </c>
      <c r="I83" s="43">
        <v>14.97</v>
      </c>
      <c r="J83" s="43">
        <v>123.95</v>
      </c>
      <c r="K83" s="100" t="s">
        <v>156</v>
      </c>
      <c r="L83" s="43">
        <v>24.81</v>
      </c>
    </row>
    <row r="84" spans="1:12" ht="21.75" customHeight="1" x14ac:dyDescent="0.3">
      <c r="A84" s="73"/>
      <c r="B84" s="63"/>
      <c r="C84" s="64"/>
      <c r="D84" s="54" t="s">
        <v>26</v>
      </c>
      <c r="E84" s="42" t="s">
        <v>178</v>
      </c>
      <c r="F84" s="43">
        <v>70</v>
      </c>
      <c r="G84" s="43">
        <v>7.21</v>
      </c>
      <c r="H84" s="43">
        <v>8.11</v>
      </c>
      <c r="I84" s="43">
        <v>16.47</v>
      </c>
      <c r="J84" s="43">
        <v>205.11</v>
      </c>
      <c r="K84" s="97" t="s">
        <v>101</v>
      </c>
      <c r="L84" s="43">
        <v>41.07</v>
      </c>
    </row>
    <row r="85" spans="1:12" ht="14.4" x14ac:dyDescent="0.3">
      <c r="A85" s="73"/>
      <c r="B85" s="63"/>
      <c r="C85" s="64"/>
      <c r="D85" s="46" t="s">
        <v>24</v>
      </c>
      <c r="E85" s="42" t="s">
        <v>144</v>
      </c>
      <c r="F85" s="43">
        <v>116</v>
      </c>
      <c r="G85" s="43">
        <v>0.56999999999999995</v>
      </c>
      <c r="H85" s="43">
        <v>0.2</v>
      </c>
      <c r="I85" s="43">
        <v>13.73</v>
      </c>
      <c r="J85" s="43">
        <v>45.7</v>
      </c>
      <c r="K85" s="44" t="s">
        <v>102</v>
      </c>
      <c r="L85" s="43">
        <v>50.84</v>
      </c>
    </row>
    <row r="86" spans="1:12" ht="24.75" customHeight="1" x14ac:dyDescent="0.3">
      <c r="A86" s="73"/>
      <c r="B86" s="63"/>
      <c r="C86" s="64"/>
      <c r="D86" s="115" t="s">
        <v>177</v>
      </c>
      <c r="E86" s="42" t="s">
        <v>103</v>
      </c>
      <c r="F86" s="43">
        <v>16</v>
      </c>
      <c r="G86" s="43">
        <v>1.5</v>
      </c>
      <c r="H86" s="43">
        <v>0.57999999999999996</v>
      </c>
      <c r="I86" s="43">
        <v>10.28</v>
      </c>
      <c r="J86" s="43">
        <v>52.3</v>
      </c>
      <c r="K86" s="44" t="s">
        <v>104</v>
      </c>
      <c r="L86" s="43">
        <v>21.5</v>
      </c>
    </row>
    <row r="87" spans="1:12" ht="14.4" x14ac:dyDescent="0.3">
      <c r="A87" s="73"/>
      <c r="B87" s="63"/>
      <c r="C87" s="64"/>
      <c r="D87" s="41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73"/>
      <c r="B88" s="63"/>
      <c r="C88" s="64"/>
      <c r="D88" s="41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74"/>
      <c r="B89" s="66"/>
      <c r="C89" s="50"/>
      <c r="D89" s="48" t="s">
        <v>33</v>
      </c>
      <c r="E89" s="67"/>
      <c r="F89" s="68">
        <f>SUM(F82:F88)</f>
        <v>607</v>
      </c>
      <c r="G89" s="68">
        <f>SUM(G82:G88)</f>
        <v>17.670000000000002</v>
      </c>
      <c r="H89" s="68">
        <f>SUM(H82:H88)</f>
        <v>18.77</v>
      </c>
      <c r="I89" s="68">
        <f>SUM(I82:I88)</f>
        <v>79.320000000000007</v>
      </c>
      <c r="J89" s="68">
        <f>SUM(J82:J88)</f>
        <v>590.93999999999994</v>
      </c>
      <c r="K89" s="69"/>
      <c r="L89" s="68">
        <f>SUM(L82:L88)</f>
        <v>172</v>
      </c>
    </row>
    <row r="90" spans="1:12" ht="14.4" x14ac:dyDescent="0.3">
      <c r="A90" s="75">
        <f>A82</f>
        <v>2</v>
      </c>
      <c r="B90" s="70">
        <f>B82</f>
        <v>1</v>
      </c>
      <c r="C90" s="71" t="s">
        <v>25</v>
      </c>
      <c r="D90" s="46" t="s">
        <v>26</v>
      </c>
      <c r="E90" s="42" t="s">
        <v>105</v>
      </c>
      <c r="F90" s="43">
        <v>100</v>
      </c>
      <c r="G90" s="43">
        <v>1.31</v>
      </c>
      <c r="H90" s="43">
        <v>4.13</v>
      </c>
      <c r="I90" s="43">
        <v>23.72</v>
      </c>
      <c r="J90" s="43">
        <v>122.72</v>
      </c>
      <c r="K90" s="97" t="s">
        <v>106</v>
      </c>
      <c r="L90" s="43">
        <v>24.77</v>
      </c>
    </row>
    <row r="91" spans="1:12" ht="26.4" x14ac:dyDescent="0.3">
      <c r="A91" s="73"/>
      <c r="B91" s="63"/>
      <c r="C91" s="64"/>
      <c r="D91" s="46" t="s">
        <v>27</v>
      </c>
      <c r="E91" s="101" t="s">
        <v>190</v>
      </c>
      <c r="F91" s="102">
        <v>237</v>
      </c>
      <c r="G91" s="102">
        <v>8.0500000000000007</v>
      </c>
      <c r="H91" s="102">
        <v>8.5</v>
      </c>
      <c r="I91" s="102">
        <v>16.3</v>
      </c>
      <c r="J91" s="102">
        <v>164.83</v>
      </c>
      <c r="K91" s="103" t="s">
        <v>107</v>
      </c>
      <c r="L91" s="102">
        <v>65.63</v>
      </c>
    </row>
    <row r="92" spans="1:12" ht="14.4" x14ac:dyDescent="0.3">
      <c r="A92" s="73"/>
      <c r="B92" s="63"/>
      <c r="C92" s="64"/>
      <c r="D92" s="46" t="s">
        <v>28</v>
      </c>
      <c r="E92" s="42" t="s">
        <v>108</v>
      </c>
      <c r="F92" s="43">
        <v>200</v>
      </c>
      <c r="G92" s="43">
        <v>14.025</v>
      </c>
      <c r="H92" s="43">
        <v>13.79</v>
      </c>
      <c r="I92" s="43">
        <v>24.72</v>
      </c>
      <c r="J92" s="43">
        <v>273.16000000000003</v>
      </c>
      <c r="K92" s="44" t="s">
        <v>109</v>
      </c>
      <c r="L92" s="43">
        <v>138.41</v>
      </c>
    </row>
    <row r="93" spans="1:12" ht="14.4" x14ac:dyDescent="0.3">
      <c r="A93" s="73"/>
      <c r="B93" s="63"/>
      <c r="C93" s="64"/>
      <c r="D93" s="46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73"/>
      <c r="B94" s="63"/>
      <c r="C94" s="64"/>
      <c r="D94" s="46" t="s">
        <v>30</v>
      </c>
      <c r="E94" s="42" t="s">
        <v>139</v>
      </c>
      <c r="F94" s="43">
        <v>200</v>
      </c>
      <c r="G94" s="43">
        <v>0</v>
      </c>
      <c r="H94" s="43">
        <v>0.1</v>
      </c>
      <c r="I94" s="43">
        <v>25.78</v>
      </c>
      <c r="J94" s="43">
        <v>106.76</v>
      </c>
      <c r="K94" s="97" t="s">
        <v>110</v>
      </c>
      <c r="L94" s="43">
        <v>23.43</v>
      </c>
    </row>
    <row r="95" spans="1:12" ht="14.4" x14ac:dyDescent="0.3">
      <c r="A95" s="73"/>
      <c r="B95" s="63"/>
      <c r="C95" s="64"/>
      <c r="D95" s="46" t="s">
        <v>31</v>
      </c>
      <c r="E95" s="42" t="s">
        <v>175</v>
      </c>
      <c r="F95" s="43">
        <v>30</v>
      </c>
      <c r="G95" s="43">
        <v>2.37</v>
      </c>
      <c r="H95" s="43">
        <v>0.27</v>
      </c>
      <c r="I95" s="43">
        <v>15.06</v>
      </c>
      <c r="J95" s="43">
        <v>74.400000000000006</v>
      </c>
      <c r="K95" s="44" t="s">
        <v>40</v>
      </c>
      <c r="L95" s="43">
        <v>2.88</v>
      </c>
    </row>
    <row r="96" spans="1:12" ht="26.4" x14ac:dyDescent="0.3">
      <c r="A96" s="73"/>
      <c r="B96" s="63"/>
      <c r="C96" s="64"/>
      <c r="D96" s="46" t="s">
        <v>32</v>
      </c>
      <c r="E96" s="42" t="s">
        <v>186</v>
      </c>
      <c r="F96" s="43">
        <v>30</v>
      </c>
      <c r="G96" s="43">
        <v>1.26</v>
      </c>
      <c r="H96" s="43">
        <v>0.24</v>
      </c>
      <c r="I96" s="43">
        <v>11.01</v>
      </c>
      <c r="J96" s="43">
        <v>48</v>
      </c>
      <c r="K96" s="44" t="s">
        <v>40</v>
      </c>
      <c r="L96" s="43">
        <v>2.88</v>
      </c>
    </row>
    <row r="97" spans="1:12" ht="14.4" x14ac:dyDescent="0.3">
      <c r="A97" s="74"/>
      <c r="B97" s="66"/>
      <c r="C97" s="50"/>
      <c r="D97" s="48" t="s">
        <v>33</v>
      </c>
      <c r="E97" s="67"/>
      <c r="F97" s="68">
        <f>SUM(F90:F96)</f>
        <v>797</v>
      </c>
      <c r="G97" s="68">
        <f>SUM(G90:G96)</f>
        <v>27.015000000000004</v>
      </c>
      <c r="H97" s="68">
        <f>SUM(H90:H96)</f>
        <v>27.029999999999998</v>
      </c>
      <c r="I97" s="68">
        <f>SUM(I90:I96)</f>
        <v>116.59</v>
      </c>
      <c r="J97" s="68">
        <f>SUM(J90:J96)</f>
        <v>789.87</v>
      </c>
      <c r="K97" s="69"/>
      <c r="L97" s="68">
        <f>SUM(L90:L96)</f>
        <v>258</v>
      </c>
    </row>
    <row r="98" spans="1:12" ht="14.4" x14ac:dyDescent="0.25">
      <c r="A98" s="58">
        <f>A82</f>
        <v>2</v>
      </c>
      <c r="B98" s="59">
        <f>B82</f>
        <v>1</v>
      </c>
      <c r="C98" s="120" t="s">
        <v>4</v>
      </c>
      <c r="D98" s="121"/>
      <c r="E98" s="60"/>
      <c r="F98" s="61">
        <f>F89+F97</f>
        <v>1404</v>
      </c>
      <c r="G98" s="61">
        <f>G89+G97</f>
        <v>44.685000000000002</v>
      </c>
      <c r="H98" s="61">
        <f>H89+H97</f>
        <v>45.8</v>
      </c>
      <c r="I98" s="61">
        <f>I89+I97</f>
        <v>195.91000000000003</v>
      </c>
      <c r="J98" s="61">
        <f>J89+J97</f>
        <v>1380.81</v>
      </c>
      <c r="K98" s="61"/>
      <c r="L98" s="61">
        <f>L89+L97</f>
        <v>430</v>
      </c>
    </row>
    <row r="99" spans="1:12" ht="14.4" x14ac:dyDescent="0.3">
      <c r="A99" s="62">
        <v>2</v>
      </c>
      <c r="B99" s="63">
        <v>2</v>
      </c>
      <c r="C99" s="57" t="s">
        <v>20</v>
      </c>
      <c r="D99" s="47" t="s">
        <v>21</v>
      </c>
      <c r="E99" s="78" t="s">
        <v>133</v>
      </c>
      <c r="F99" s="79">
        <v>200</v>
      </c>
      <c r="G99" s="79">
        <v>10.29</v>
      </c>
      <c r="H99" s="79">
        <v>15.64</v>
      </c>
      <c r="I99" s="79">
        <v>22.71</v>
      </c>
      <c r="J99" s="79">
        <v>218</v>
      </c>
      <c r="K99" s="80" t="s">
        <v>111</v>
      </c>
      <c r="L99" s="79">
        <v>42.53</v>
      </c>
    </row>
    <row r="100" spans="1:12" ht="14.4" x14ac:dyDescent="0.3">
      <c r="A100" s="13"/>
      <c r="B100" s="14"/>
      <c r="C100" s="10"/>
      <c r="D100" s="41" t="s">
        <v>29</v>
      </c>
      <c r="E100" s="35"/>
      <c r="F100" s="36"/>
      <c r="G100" s="36"/>
      <c r="H100" s="36"/>
      <c r="I100" s="36"/>
      <c r="J100" s="36"/>
      <c r="K100" s="37"/>
      <c r="L100" s="36"/>
    </row>
    <row r="101" spans="1:12" ht="14.4" x14ac:dyDescent="0.3">
      <c r="A101" s="13"/>
      <c r="B101" s="14"/>
      <c r="C101" s="10"/>
      <c r="D101" s="46" t="s">
        <v>22</v>
      </c>
      <c r="E101" s="35" t="s">
        <v>50</v>
      </c>
      <c r="F101" s="36">
        <v>200</v>
      </c>
      <c r="G101" s="36">
        <v>2.96</v>
      </c>
      <c r="H101" s="36">
        <v>2.6</v>
      </c>
      <c r="I101" s="36">
        <v>15.9</v>
      </c>
      <c r="J101" s="36">
        <v>98.8</v>
      </c>
      <c r="K101" s="37" t="s">
        <v>112</v>
      </c>
      <c r="L101" s="36">
        <v>13.4</v>
      </c>
    </row>
    <row r="102" spans="1:12" ht="14.4" x14ac:dyDescent="0.3">
      <c r="A102" s="13"/>
      <c r="B102" s="14"/>
      <c r="C102" s="10"/>
      <c r="D102" s="6" t="s">
        <v>23</v>
      </c>
      <c r="E102" s="35" t="s">
        <v>47</v>
      </c>
      <c r="F102" s="36">
        <v>35</v>
      </c>
      <c r="G102" s="36">
        <v>2.76</v>
      </c>
      <c r="H102" s="36">
        <v>0.3</v>
      </c>
      <c r="I102" s="36">
        <v>17.5</v>
      </c>
      <c r="J102" s="36">
        <v>86.2</v>
      </c>
      <c r="K102" s="37" t="s">
        <v>104</v>
      </c>
      <c r="L102" s="36">
        <v>3.36</v>
      </c>
    </row>
    <row r="103" spans="1:12" ht="20.25" customHeight="1" x14ac:dyDescent="0.3">
      <c r="A103" s="13"/>
      <c r="B103" s="14"/>
      <c r="C103" s="10"/>
      <c r="D103" s="41" t="s">
        <v>26</v>
      </c>
      <c r="E103" s="35" t="s">
        <v>113</v>
      </c>
      <c r="F103" s="36">
        <v>60</v>
      </c>
      <c r="G103" s="36">
        <v>0.66</v>
      </c>
      <c r="H103" s="36">
        <v>0.22</v>
      </c>
      <c r="I103" s="36">
        <v>5.83</v>
      </c>
      <c r="J103" s="36">
        <v>13.8</v>
      </c>
      <c r="K103" s="53">
        <v>5762004</v>
      </c>
      <c r="L103" s="36">
        <v>27.63</v>
      </c>
    </row>
    <row r="104" spans="1:12" ht="14.4" x14ac:dyDescent="0.3">
      <c r="A104" s="13"/>
      <c r="B104" s="14"/>
      <c r="C104" s="10"/>
      <c r="D104" s="6" t="s">
        <v>24</v>
      </c>
      <c r="E104" s="35" t="s">
        <v>169</v>
      </c>
      <c r="F104" s="36">
        <v>200</v>
      </c>
      <c r="G104" s="36">
        <v>3</v>
      </c>
      <c r="H104" s="36">
        <v>1</v>
      </c>
      <c r="I104" s="36">
        <v>25.99</v>
      </c>
      <c r="J104" s="36">
        <v>188.4</v>
      </c>
      <c r="K104" s="37" t="s">
        <v>41</v>
      </c>
      <c r="L104" s="36">
        <v>85.08</v>
      </c>
    </row>
    <row r="105" spans="1:12" ht="15.6" customHeight="1" x14ac:dyDescent="0.3">
      <c r="A105" s="13"/>
      <c r="B105" s="14"/>
      <c r="C105" s="10"/>
      <c r="D105" s="41"/>
      <c r="E105" s="35"/>
      <c r="F105" s="36"/>
      <c r="G105" s="36"/>
      <c r="H105" s="36"/>
      <c r="I105" s="36"/>
      <c r="J105" s="36"/>
      <c r="K105" s="37"/>
      <c r="L105" s="36"/>
    </row>
    <row r="106" spans="1:12" ht="14.4" x14ac:dyDescent="0.3">
      <c r="A106" s="15"/>
      <c r="B106" s="16"/>
      <c r="C106" s="7"/>
      <c r="D106" s="17" t="s">
        <v>33</v>
      </c>
      <c r="E106" s="8"/>
      <c r="F106" s="18">
        <f>SUM(F99:F105)</f>
        <v>695</v>
      </c>
      <c r="G106" s="18">
        <f>SUM(G99:G105)</f>
        <v>19.669999999999998</v>
      </c>
      <c r="H106" s="18">
        <f>SUM(H99:H105)</f>
        <v>19.760000000000002</v>
      </c>
      <c r="I106" s="18">
        <f>SUM(I99:I105)</f>
        <v>87.929999999999993</v>
      </c>
      <c r="J106" s="18">
        <f>SUM(J99:J105)</f>
        <v>605.20000000000005</v>
      </c>
      <c r="K106" s="24"/>
      <c r="L106" s="68">
        <f>SUM(L99:L105)</f>
        <v>172</v>
      </c>
    </row>
    <row r="107" spans="1:12" ht="27" customHeight="1" x14ac:dyDescent="0.3">
      <c r="A107" s="12">
        <f>A99</f>
        <v>2</v>
      </c>
      <c r="B107" s="12">
        <f>B99</f>
        <v>2</v>
      </c>
      <c r="C107" s="9" t="s">
        <v>25</v>
      </c>
      <c r="D107" s="6" t="s">
        <v>26</v>
      </c>
      <c r="E107" s="35" t="s">
        <v>134</v>
      </c>
      <c r="F107" s="36">
        <v>90</v>
      </c>
      <c r="G107" s="36">
        <v>0.38</v>
      </c>
      <c r="H107" s="36">
        <v>4.0199999999999996</v>
      </c>
      <c r="I107" s="36">
        <v>8.57</v>
      </c>
      <c r="J107" s="36">
        <v>72.650000000000006</v>
      </c>
      <c r="K107" s="43" t="s">
        <v>114</v>
      </c>
      <c r="L107" s="44">
        <v>26.82</v>
      </c>
    </row>
    <row r="108" spans="1:12" ht="26.25" customHeight="1" x14ac:dyDescent="0.3">
      <c r="A108" s="13"/>
      <c r="B108" s="14"/>
      <c r="C108" s="10"/>
      <c r="D108" s="6" t="s">
        <v>27</v>
      </c>
      <c r="E108" s="35" t="s">
        <v>182</v>
      </c>
      <c r="F108" s="36">
        <v>221</v>
      </c>
      <c r="G108" s="36">
        <v>2.64</v>
      </c>
      <c r="H108" s="36">
        <v>2.98</v>
      </c>
      <c r="I108" s="36">
        <v>13.85</v>
      </c>
      <c r="J108" s="36">
        <v>93.63</v>
      </c>
      <c r="K108" s="37" t="s">
        <v>115</v>
      </c>
      <c r="L108" s="43">
        <v>42.96</v>
      </c>
    </row>
    <row r="109" spans="1:12" ht="14.4" x14ac:dyDescent="0.3">
      <c r="A109" s="13"/>
      <c r="B109" s="14"/>
      <c r="C109" s="10"/>
      <c r="D109" s="6" t="s">
        <v>28</v>
      </c>
      <c r="E109" s="42" t="s">
        <v>54</v>
      </c>
      <c r="F109" s="43">
        <v>100</v>
      </c>
      <c r="G109" s="43">
        <v>11.49</v>
      </c>
      <c r="H109" s="43">
        <v>12.72</v>
      </c>
      <c r="I109" s="43">
        <v>3.27</v>
      </c>
      <c r="J109" s="43">
        <v>194.16</v>
      </c>
      <c r="K109" s="44" t="s">
        <v>73</v>
      </c>
      <c r="L109" s="43">
        <v>148.07</v>
      </c>
    </row>
    <row r="110" spans="1:12" ht="14.4" x14ac:dyDescent="0.3">
      <c r="A110" s="13"/>
      <c r="B110" s="14"/>
      <c r="C110" s="10"/>
      <c r="D110" s="6" t="s">
        <v>29</v>
      </c>
      <c r="E110" s="42" t="s">
        <v>57</v>
      </c>
      <c r="F110" s="43">
        <v>150</v>
      </c>
      <c r="G110" s="43">
        <v>7.7</v>
      </c>
      <c r="H110" s="43">
        <v>7.8</v>
      </c>
      <c r="I110" s="43">
        <v>35.1</v>
      </c>
      <c r="J110" s="43">
        <v>279</v>
      </c>
      <c r="K110" s="44" t="s">
        <v>150</v>
      </c>
      <c r="L110" s="43">
        <v>16.93</v>
      </c>
    </row>
    <row r="111" spans="1:12" ht="14.4" x14ac:dyDescent="0.3">
      <c r="A111" s="13"/>
      <c r="B111" s="14"/>
      <c r="C111" s="10"/>
      <c r="D111" s="6" t="s">
        <v>30</v>
      </c>
      <c r="E111" s="35" t="s">
        <v>117</v>
      </c>
      <c r="F111" s="36">
        <v>200</v>
      </c>
      <c r="G111" s="36">
        <v>0.54</v>
      </c>
      <c r="H111" s="36">
        <v>0</v>
      </c>
      <c r="I111" s="36">
        <v>28.26</v>
      </c>
      <c r="J111" s="36">
        <v>101.6</v>
      </c>
      <c r="K111" s="37" t="s">
        <v>116</v>
      </c>
      <c r="L111" s="43">
        <v>17.46</v>
      </c>
    </row>
    <row r="112" spans="1:12" ht="14.4" x14ac:dyDescent="0.3">
      <c r="A112" s="13"/>
      <c r="B112" s="14"/>
      <c r="C112" s="10"/>
      <c r="D112" s="6" t="s">
        <v>31</v>
      </c>
      <c r="E112" s="35" t="s">
        <v>47</v>
      </c>
      <c r="F112" s="36">
        <v>30</v>
      </c>
      <c r="G112" s="36">
        <v>2.37</v>
      </c>
      <c r="H112" s="36">
        <v>0.27</v>
      </c>
      <c r="I112" s="36">
        <v>15.06</v>
      </c>
      <c r="J112" s="36">
        <v>74.400000000000006</v>
      </c>
      <c r="K112" s="37" t="s">
        <v>40</v>
      </c>
      <c r="L112" s="43">
        <v>2.88</v>
      </c>
    </row>
    <row r="113" spans="1:12" ht="14.4" x14ac:dyDescent="0.3">
      <c r="A113" s="13"/>
      <c r="B113" s="14"/>
      <c r="C113" s="10"/>
      <c r="D113" s="6" t="s">
        <v>32</v>
      </c>
      <c r="E113" s="35" t="s">
        <v>53</v>
      </c>
      <c r="F113" s="36">
        <v>30</v>
      </c>
      <c r="G113" s="36">
        <v>1.26</v>
      </c>
      <c r="H113" s="36">
        <v>0.24</v>
      </c>
      <c r="I113" s="36">
        <v>11.01</v>
      </c>
      <c r="J113" s="36">
        <v>48</v>
      </c>
      <c r="K113" s="37" t="s">
        <v>40</v>
      </c>
      <c r="L113" s="43">
        <v>2.88</v>
      </c>
    </row>
    <row r="114" spans="1:12" ht="14.4" x14ac:dyDescent="0.3">
      <c r="A114" s="13"/>
      <c r="B114" s="14"/>
      <c r="C114" s="10"/>
      <c r="D114" s="41"/>
      <c r="E114" s="35"/>
      <c r="F114" s="36"/>
      <c r="G114" s="36"/>
      <c r="H114" s="36"/>
      <c r="I114" s="36"/>
      <c r="J114" s="36"/>
      <c r="K114" s="37"/>
      <c r="L114" s="43"/>
    </row>
    <row r="115" spans="1:12" ht="14.4" x14ac:dyDescent="0.3">
      <c r="A115" s="15"/>
      <c r="B115" s="16"/>
      <c r="C115" s="7"/>
      <c r="D115" s="17" t="s">
        <v>33</v>
      </c>
      <c r="E115" s="8"/>
      <c r="F115" s="18">
        <f>SUM(F107:F114)</f>
        <v>821</v>
      </c>
      <c r="G115" s="18">
        <f>SUM(G107:G114)</f>
        <v>26.380000000000003</v>
      </c>
      <c r="H115" s="18">
        <f>SUM(H107:H114)</f>
        <v>28.029999999999998</v>
      </c>
      <c r="I115" s="18">
        <f>SUM(I107:I114)</f>
        <v>115.12000000000002</v>
      </c>
      <c r="J115" s="68">
        <f>SUM(J107:J114)</f>
        <v>863.44</v>
      </c>
      <c r="K115" s="24"/>
      <c r="L115" s="68">
        <f>L113+L112+L111+L110+L109+L108+L107</f>
        <v>258</v>
      </c>
    </row>
    <row r="116" spans="1:12" ht="14.4" x14ac:dyDescent="0.25">
      <c r="A116" s="72">
        <f>A99</f>
        <v>2</v>
      </c>
      <c r="B116" s="104">
        <f>B99</f>
        <v>2</v>
      </c>
      <c r="C116" s="123" t="s">
        <v>4</v>
      </c>
      <c r="D116" s="124"/>
      <c r="E116" s="105"/>
      <c r="F116" s="106">
        <f>F106+F115</f>
        <v>1516</v>
      </c>
      <c r="G116" s="106">
        <f>G106+G115</f>
        <v>46.05</v>
      </c>
      <c r="H116" s="106">
        <f>H106+H115</f>
        <v>47.79</v>
      </c>
      <c r="I116" s="106">
        <f>I106+I115</f>
        <v>203.05</v>
      </c>
      <c r="J116" s="106">
        <f>J106+J115</f>
        <v>1468.64</v>
      </c>
      <c r="K116" s="106"/>
      <c r="L116" s="61">
        <f>L106+L115</f>
        <v>430</v>
      </c>
    </row>
    <row r="117" spans="1:12" ht="39.6" x14ac:dyDescent="0.3">
      <c r="A117" s="107">
        <v>2</v>
      </c>
      <c r="B117" s="108">
        <v>3</v>
      </c>
      <c r="C117" s="109" t="s">
        <v>20</v>
      </c>
      <c r="D117" s="110" t="s">
        <v>21</v>
      </c>
      <c r="E117" s="78" t="s">
        <v>183</v>
      </c>
      <c r="F117" s="79">
        <v>150</v>
      </c>
      <c r="G117" s="79">
        <v>11.24</v>
      </c>
      <c r="H117" s="79">
        <v>15.22</v>
      </c>
      <c r="I117" s="79">
        <v>25.59</v>
      </c>
      <c r="J117" s="79">
        <v>240.64</v>
      </c>
      <c r="K117" s="80" t="s">
        <v>159</v>
      </c>
      <c r="L117" s="79">
        <v>94.24</v>
      </c>
    </row>
    <row r="118" spans="1:12" ht="26.4" x14ac:dyDescent="0.3">
      <c r="A118" s="22"/>
      <c r="B118" s="14"/>
      <c r="C118" s="10"/>
      <c r="D118" s="46" t="s">
        <v>22</v>
      </c>
      <c r="E118" s="35" t="s">
        <v>48</v>
      </c>
      <c r="F118" s="36">
        <v>200</v>
      </c>
      <c r="G118" s="36">
        <v>1.52</v>
      </c>
      <c r="H118" s="36">
        <v>1.66</v>
      </c>
      <c r="I118" s="36">
        <v>18.52</v>
      </c>
      <c r="J118" s="36">
        <v>95.1</v>
      </c>
      <c r="K118" s="37" t="s">
        <v>118</v>
      </c>
      <c r="L118" s="43">
        <v>16</v>
      </c>
    </row>
    <row r="119" spans="1:12" ht="15.75" customHeight="1" x14ac:dyDescent="0.3">
      <c r="A119" s="22"/>
      <c r="B119" s="14"/>
      <c r="C119" s="10"/>
      <c r="D119" s="46" t="s">
        <v>31</v>
      </c>
      <c r="E119" s="35" t="s">
        <v>47</v>
      </c>
      <c r="F119" s="36">
        <v>30</v>
      </c>
      <c r="G119" s="36">
        <v>2.37</v>
      </c>
      <c r="H119" s="36">
        <v>0.27</v>
      </c>
      <c r="I119" s="36">
        <v>15.06</v>
      </c>
      <c r="J119" s="36">
        <v>74.400000000000006</v>
      </c>
      <c r="K119" s="37" t="s">
        <v>40</v>
      </c>
      <c r="L119" s="43">
        <v>2.88</v>
      </c>
    </row>
    <row r="120" spans="1:12" ht="15.75" customHeight="1" x14ac:dyDescent="0.3">
      <c r="A120" s="22"/>
      <c r="B120" s="14"/>
      <c r="C120" s="10"/>
      <c r="D120" s="46" t="s">
        <v>32</v>
      </c>
      <c r="E120" s="35" t="s">
        <v>53</v>
      </c>
      <c r="F120" s="36">
        <v>30</v>
      </c>
      <c r="G120" s="36">
        <v>1.26</v>
      </c>
      <c r="H120" s="36">
        <v>0.24</v>
      </c>
      <c r="I120" s="36">
        <v>11.01</v>
      </c>
      <c r="J120" s="36">
        <v>48</v>
      </c>
      <c r="K120" s="37" t="s">
        <v>40</v>
      </c>
      <c r="L120" s="43">
        <v>2.88</v>
      </c>
    </row>
    <row r="121" spans="1:12" ht="14.4" x14ac:dyDescent="0.3">
      <c r="A121" s="22"/>
      <c r="B121" s="14"/>
      <c r="C121" s="10"/>
      <c r="D121" s="46" t="s">
        <v>24</v>
      </c>
      <c r="E121" s="35" t="s">
        <v>148</v>
      </c>
      <c r="F121" s="36">
        <v>128</v>
      </c>
      <c r="G121" s="36">
        <v>2</v>
      </c>
      <c r="H121" s="36">
        <v>0.4</v>
      </c>
      <c r="I121" s="36">
        <v>14.28</v>
      </c>
      <c r="J121" s="36">
        <v>47</v>
      </c>
      <c r="K121" s="37" t="s">
        <v>41</v>
      </c>
      <c r="L121" s="43">
        <v>56</v>
      </c>
    </row>
    <row r="122" spans="1:12" ht="14.4" x14ac:dyDescent="0.3">
      <c r="A122" s="22"/>
      <c r="B122" s="14"/>
      <c r="C122" s="10"/>
      <c r="D122" s="41" t="s">
        <v>26</v>
      </c>
      <c r="E122" s="35"/>
      <c r="F122" s="36"/>
      <c r="G122" s="36"/>
      <c r="H122" s="36"/>
      <c r="I122" s="36"/>
      <c r="J122" s="36"/>
      <c r="K122" s="37"/>
      <c r="L122" s="43"/>
    </row>
    <row r="123" spans="1:12" ht="14.4" x14ac:dyDescent="0.3">
      <c r="A123" s="23"/>
      <c r="B123" s="16"/>
      <c r="C123" s="7"/>
      <c r="D123" s="48" t="s">
        <v>33</v>
      </c>
      <c r="E123" s="8"/>
      <c r="F123" s="18">
        <f>SUM(F117:F122)</f>
        <v>538</v>
      </c>
      <c r="G123" s="18">
        <f>SUM(G117:G122)</f>
        <v>18.39</v>
      </c>
      <c r="H123" s="18">
        <f>SUM(H117:H122)</f>
        <v>17.789999999999996</v>
      </c>
      <c r="I123" s="18">
        <f>SUM(I117:I122)</f>
        <v>84.460000000000008</v>
      </c>
      <c r="J123" s="18">
        <f>SUM(J117:J122)</f>
        <v>505.14</v>
      </c>
      <c r="K123" s="24"/>
      <c r="L123" s="68">
        <f>SUM(L117:L122)</f>
        <v>172</v>
      </c>
    </row>
    <row r="124" spans="1:12" ht="14.4" x14ac:dyDescent="0.3">
      <c r="A124" s="25">
        <f>A117</f>
        <v>2</v>
      </c>
      <c r="B124" s="12">
        <f>B117</f>
        <v>3</v>
      </c>
      <c r="C124" s="9" t="s">
        <v>25</v>
      </c>
      <c r="D124" s="6" t="s">
        <v>26</v>
      </c>
      <c r="E124" s="35" t="s">
        <v>119</v>
      </c>
      <c r="F124" s="36">
        <v>100</v>
      </c>
      <c r="G124" s="43">
        <v>1.85</v>
      </c>
      <c r="H124" s="43">
        <v>4.57</v>
      </c>
      <c r="I124" s="43">
        <v>4.21</v>
      </c>
      <c r="J124" s="43">
        <v>82.99</v>
      </c>
      <c r="K124" s="97" t="s">
        <v>160</v>
      </c>
      <c r="L124" s="43">
        <v>55.7</v>
      </c>
    </row>
    <row r="125" spans="1:12" ht="26.4" x14ac:dyDescent="0.3">
      <c r="A125" s="22"/>
      <c r="B125" s="14"/>
      <c r="C125" s="10"/>
      <c r="D125" s="6" t="s">
        <v>27</v>
      </c>
      <c r="E125" s="35" t="s">
        <v>184</v>
      </c>
      <c r="F125" s="36">
        <v>247</v>
      </c>
      <c r="G125" s="43">
        <v>1.67</v>
      </c>
      <c r="H125" s="43">
        <v>2.13</v>
      </c>
      <c r="I125" s="43">
        <v>8.51</v>
      </c>
      <c r="J125" s="43">
        <v>86.5</v>
      </c>
      <c r="K125" s="44" t="s">
        <v>120</v>
      </c>
      <c r="L125" s="43">
        <v>60.44</v>
      </c>
    </row>
    <row r="126" spans="1:12" ht="26.4" x14ac:dyDescent="0.3">
      <c r="A126" s="22"/>
      <c r="B126" s="14"/>
      <c r="C126" s="10"/>
      <c r="D126" s="6" t="s">
        <v>28</v>
      </c>
      <c r="E126" s="35" t="s">
        <v>187</v>
      </c>
      <c r="F126" s="36">
        <v>100</v>
      </c>
      <c r="G126" s="43">
        <v>10.6</v>
      </c>
      <c r="H126" s="43">
        <v>11.05</v>
      </c>
      <c r="I126" s="43">
        <v>13.5</v>
      </c>
      <c r="J126" s="43">
        <v>171.81</v>
      </c>
      <c r="K126" s="44" t="s">
        <v>161</v>
      </c>
      <c r="L126" s="43">
        <v>71.319999999999993</v>
      </c>
    </row>
    <row r="127" spans="1:12" ht="14.4" x14ac:dyDescent="0.3">
      <c r="A127" s="22"/>
      <c r="B127" s="14"/>
      <c r="C127" s="10"/>
      <c r="D127" s="6" t="s">
        <v>29</v>
      </c>
      <c r="E127" s="35" t="s">
        <v>188</v>
      </c>
      <c r="F127" s="36">
        <v>150</v>
      </c>
      <c r="G127" s="43">
        <v>7.05</v>
      </c>
      <c r="H127" s="43">
        <v>7.4</v>
      </c>
      <c r="I127" s="43">
        <v>27.98</v>
      </c>
      <c r="J127" s="43">
        <v>181</v>
      </c>
      <c r="K127" s="111" t="s">
        <v>162</v>
      </c>
      <c r="L127" s="43">
        <v>41.55</v>
      </c>
    </row>
    <row r="128" spans="1:12" ht="14.4" x14ac:dyDescent="0.3">
      <c r="A128" s="22"/>
      <c r="B128" s="14"/>
      <c r="C128" s="10"/>
      <c r="D128" s="6" t="s">
        <v>30</v>
      </c>
      <c r="E128" s="35" t="s">
        <v>121</v>
      </c>
      <c r="F128" s="36">
        <v>200</v>
      </c>
      <c r="G128" s="43">
        <v>0.5</v>
      </c>
      <c r="H128" s="43">
        <v>0.4</v>
      </c>
      <c r="I128" s="43">
        <v>25.5</v>
      </c>
      <c r="J128" s="43">
        <v>136.85</v>
      </c>
      <c r="K128" s="97" t="s">
        <v>97</v>
      </c>
      <c r="L128" s="43">
        <v>23.23</v>
      </c>
    </row>
    <row r="129" spans="1:12" ht="14.4" x14ac:dyDescent="0.3">
      <c r="A129" s="22"/>
      <c r="B129" s="14"/>
      <c r="C129" s="10"/>
      <c r="D129" s="6" t="s">
        <v>31</v>
      </c>
      <c r="E129" s="42" t="s">
        <v>47</v>
      </c>
      <c r="F129" s="43">
        <v>30</v>
      </c>
      <c r="G129" s="43">
        <v>2.37</v>
      </c>
      <c r="H129" s="43">
        <v>0.27</v>
      </c>
      <c r="I129" s="43">
        <v>15.06</v>
      </c>
      <c r="J129" s="43">
        <v>74.400000000000006</v>
      </c>
      <c r="K129" s="44" t="s">
        <v>40</v>
      </c>
      <c r="L129" s="43">
        <v>2.88</v>
      </c>
    </row>
    <row r="130" spans="1:12" ht="14.4" x14ac:dyDescent="0.3">
      <c r="A130" s="22"/>
      <c r="B130" s="14"/>
      <c r="C130" s="10"/>
      <c r="D130" s="6" t="s">
        <v>32</v>
      </c>
      <c r="E130" s="42" t="s">
        <v>53</v>
      </c>
      <c r="F130" s="43">
        <v>30</v>
      </c>
      <c r="G130" s="43">
        <v>1.26</v>
      </c>
      <c r="H130" s="43">
        <v>0.24</v>
      </c>
      <c r="I130" s="43">
        <v>11.01</v>
      </c>
      <c r="J130" s="43">
        <v>48</v>
      </c>
      <c r="K130" s="44" t="s">
        <v>40</v>
      </c>
      <c r="L130" s="43">
        <v>2.88</v>
      </c>
    </row>
    <row r="131" spans="1:12" ht="14.4" x14ac:dyDescent="0.3">
      <c r="A131" s="22"/>
      <c r="B131" s="14"/>
      <c r="C131" s="10"/>
      <c r="D131" s="41"/>
      <c r="E131" s="45"/>
      <c r="F131" s="77"/>
      <c r="G131" s="77"/>
      <c r="H131" s="77"/>
      <c r="I131" s="77"/>
      <c r="J131" s="77"/>
      <c r="K131" s="77"/>
      <c r="L131" s="77"/>
    </row>
    <row r="132" spans="1:12" ht="14.4" x14ac:dyDescent="0.3">
      <c r="A132" s="23"/>
      <c r="B132" s="16"/>
      <c r="C132" s="7"/>
      <c r="D132" s="17" t="s">
        <v>33</v>
      </c>
      <c r="E132" s="8"/>
      <c r="F132" s="18">
        <f>SUM(F124:F131)</f>
        <v>857</v>
      </c>
      <c r="G132" s="18">
        <f>SUM(G124:G131)</f>
        <v>25.3</v>
      </c>
      <c r="H132" s="18">
        <f>SUM(H124:H131)</f>
        <v>26.059999999999995</v>
      </c>
      <c r="I132" s="18">
        <f>SUM(I124:I131)</f>
        <v>105.77000000000001</v>
      </c>
      <c r="J132" s="18">
        <f>SUM(J124:J131)</f>
        <v>781.55</v>
      </c>
      <c r="K132" s="24"/>
      <c r="L132" s="68">
        <f>SUM(L124:L131)</f>
        <v>258</v>
      </c>
    </row>
    <row r="133" spans="1:12" ht="15" thickBot="1" x14ac:dyDescent="0.3">
      <c r="A133" s="113">
        <f>A117</f>
        <v>2</v>
      </c>
      <c r="B133" s="114">
        <f>B117</f>
        <v>3</v>
      </c>
      <c r="C133" s="123" t="s">
        <v>4</v>
      </c>
      <c r="D133" s="124"/>
      <c r="E133" s="105"/>
      <c r="F133" s="106">
        <f>F123+F132</f>
        <v>1395</v>
      </c>
      <c r="G133" s="106">
        <f>G123+G132</f>
        <v>43.69</v>
      </c>
      <c r="H133" s="106">
        <f>H123+H132</f>
        <v>43.849999999999994</v>
      </c>
      <c r="I133" s="106">
        <f>I123+I132</f>
        <v>190.23000000000002</v>
      </c>
      <c r="J133" s="106">
        <f>J123+J132</f>
        <v>1286.69</v>
      </c>
      <c r="K133" s="106"/>
      <c r="L133" s="61">
        <f>L123+L132</f>
        <v>430</v>
      </c>
    </row>
    <row r="134" spans="1:12" ht="14.4" x14ac:dyDescent="0.3">
      <c r="A134" s="55">
        <v>2</v>
      </c>
      <c r="B134" s="56">
        <v>4</v>
      </c>
      <c r="C134" s="57" t="s">
        <v>20</v>
      </c>
      <c r="D134" s="47" t="s">
        <v>21</v>
      </c>
      <c r="E134" s="78" t="s">
        <v>122</v>
      </c>
      <c r="F134" s="79">
        <v>170</v>
      </c>
      <c r="G134" s="79">
        <v>10.62</v>
      </c>
      <c r="H134" s="79">
        <v>12.83</v>
      </c>
      <c r="I134" s="79">
        <v>37.74</v>
      </c>
      <c r="J134" s="79">
        <v>346.6</v>
      </c>
      <c r="K134" s="80" t="s">
        <v>163</v>
      </c>
      <c r="L134" s="79">
        <v>106.83</v>
      </c>
    </row>
    <row r="135" spans="1:12" ht="14.4" x14ac:dyDescent="0.3">
      <c r="A135" s="22"/>
      <c r="B135" s="14"/>
      <c r="C135" s="10"/>
      <c r="D135" s="6" t="s">
        <v>22</v>
      </c>
      <c r="E135" s="42" t="s">
        <v>39</v>
      </c>
      <c r="F135" s="43">
        <v>200</v>
      </c>
      <c r="G135" s="43">
        <v>3.38</v>
      </c>
      <c r="H135" s="43">
        <v>3.29</v>
      </c>
      <c r="I135" s="43">
        <v>18.559999999999999</v>
      </c>
      <c r="J135" s="43">
        <v>90.72</v>
      </c>
      <c r="K135" s="44" t="s">
        <v>164</v>
      </c>
      <c r="L135" s="43">
        <v>24.81</v>
      </c>
    </row>
    <row r="136" spans="1:12" ht="14.4" x14ac:dyDescent="0.3">
      <c r="A136" s="22"/>
      <c r="B136" s="14"/>
      <c r="C136" s="10"/>
      <c r="D136" s="6" t="s">
        <v>31</v>
      </c>
      <c r="E136" s="42" t="s">
        <v>124</v>
      </c>
      <c r="F136" s="43">
        <v>20</v>
      </c>
      <c r="G136" s="43">
        <v>1.5</v>
      </c>
      <c r="H136" s="43">
        <v>0.18</v>
      </c>
      <c r="I136" s="43">
        <v>10.039999999999999</v>
      </c>
      <c r="J136" s="43">
        <v>52.4</v>
      </c>
      <c r="K136" s="44" t="s">
        <v>40</v>
      </c>
      <c r="L136" s="43">
        <v>2.86</v>
      </c>
    </row>
    <row r="137" spans="1:12" ht="15.6" x14ac:dyDescent="0.3">
      <c r="A137" s="22"/>
      <c r="B137" s="14"/>
      <c r="C137" s="10"/>
      <c r="D137" s="88" t="s">
        <v>170</v>
      </c>
      <c r="E137" s="42" t="s">
        <v>52</v>
      </c>
      <c r="F137" s="43">
        <v>110</v>
      </c>
      <c r="G137" s="43">
        <v>3.96</v>
      </c>
      <c r="H137" s="43">
        <v>3.19</v>
      </c>
      <c r="I137" s="43">
        <v>12.98</v>
      </c>
      <c r="J137" s="43">
        <v>97.8</v>
      </c>
      <c r="K137" s="44" t="s">
        <v>104</v>
      </c>
      <c r="L137" s="43">
        <v>37.5</v>
      </c>
    </row>
    <row r="138" spans="1:12" ht="14.4" x14ac:dyDescent="0.3">
      <c r="A138" s="22"/>
      <c r="B138" s="14"/>
      <c r="C138" s="10"/>
      <c r="D138" s="87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2"/>
      <c r="B139" s="14"/>
      <c r="C139" s="10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2"/>
      <c r="B140" s="14"/>
      <c r="C140" s="10"/>
      <c r="D140" s="11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6"/>
      <c r="C141" s="7"/>
      <c r="D141" s="17" t="s">
        <v>33</v>
      </c>
      <c r="E141" s="8"/>
      <c r="F141" s="18">
        <f>SUM(F134:F140)</f>
        <v>500</v>
      </c>
      <c r="G141" s="18">
        <f>SUM(G134:G140)</f>
        <v>19.46</v>
      </c>
      <c r="H141" s="18">
        <f>SUM(H134:H140)</f>
        <v>19.490000000000002</v>
      </c>
      <c r="I141" s="18">
        <f>SUM(I134:I140)</f>
        <v>79.320000000000007</v>
      </c>
      <c r="J141" s="18">
        <f>SUM(J134:J140)</f>
        <v>587.52</v>
      </c>
      <c r="K141" s="24"/>
      <c r="L141" s="68">
        <f>SUM(L134:L140)</f>
        <v>172</v>
      </c>
    </row>
    <row r="142" spans="1:12" ht="14.4" x14ac:dyDescent="0.3">
      <c r="A142" s="25">
        <f>A134</f>
        <v>2</v>
      </c>
      <c r="B142" s="12">
        <f>B134</f>
        <v>4</v>
      </c>
      <c r="C142" s="9" t="s">
        <v>25</v>
      </c>
      <c r="D142" s="6" t="s">
        <v>26</v>
      </c>
      <c r="E142" s="35" t="s">
        <v>125</v>
      </c>
      <c r="F142" s="36">
        <v>60</v>
      </c>
      <c r="G142" s="43">
        <v>0.59</v>
      </c>
      <c r="H142" s="43">
        <v>5.49</v>
      </c>
      <c r="I142" s="43">
        <v>8.6</v>
      </c>
      <c r="J142" s="43">
        <v>40.24</v>
      </c>
      <c r="K142" s="44" t="s">
        <v>126</v>
      </c>
      <c r="L142" s="43">
        <v>32.44</v>
      </c>
    </row>
    <row r="143" spans="1:12" ht="26.4" x14ac:dyDescent="0.3">
      <c r="A143" s="22"/>
      <c r="B143" s="14"/>
      <c r="C143" s="10"/>
      <c r="D143" s="6" t="s">
        <v>27</v>
      </c>
      <c r="E143" s="35" t="s">
        <v>189</v>
      </c>
      <c r="F143" s="36">
        <v>201</v>
      </c>
      <c r="G143" s="43">
        <v>5.4</v>
      </c>
      <c r="H143" s="43">
        <v>4.8</v>
      </c>
      <c r="I143" s="43">
        <v>27</v>
      </c>
      <c r="J143" s="43">
        <v>146.52000000000001</v>
      </c>
      <c r="K143" s="44" t="s">
        <v>83</v>
      </c>
      <c r="L143" s="43">
        <v>9.8800000000000008</v>
      </c>
    </row>
    <row r="144" spans="1:12" ht="26.4" x14ac:dyDescent="0.3">
      <c r="A144" s="22"/>
      <c r="B144" s="14"/>
      <c r="C144" s="10"/>
      <c r="D144" s="6" t="s">
        <v>28</v>
      </c>
      <c r="E144" s="35" t="s">
        <v>165</v>
      </c>
      <c r="F144" s="36">
        <v>100</v>
      </c>
      <c r="G144" s="43">
        <v>3.72</v>
      </c>
      <c r="H144" s="43">
        <v>6.6</v>
      </c>
      <c r="I144" s="43">
        <v>13.95</v>
      </c>
      <c r="J144" s="43">
        <v>263.67</v>
      </c>
      <c r="K144" s="44" t="s">
        <v>166</v>
      </c>
      <c r="L144" s="43">
        <v>57.14</v>
      </c>
    </row>
    <row r="145" spans="1:12" ht="14.4" x14ac:dyDescent="0.3">
      <c r="A145" s="22"/>
      <c r="B145" s="14"/>
      <c r="C145" s="10"/>
      <c r="D145" s="6" t="s">
        <v>29</v>
      </c>
      <c r="E145" s="35" t="s">
        <v>176</v>
      </c>
      <c r="F145" s="36">
        <v>150</v>
      </c>
      <c r="G145" s="43">
        <v>3.72</v>
      </c>
      <c r="H145" s="43">
        <v>6.6</v>
      </c>
      <c r="I145" s="43">
        <v>13.95</v>
      </c>
      <c r="J145" s="43">
        <v>263.67</v>
      </c>
      <c r="K145" s="44" t="s">
        <v>167</v>
      </c>
      <c r="L145" s="43">
        <v>39.01</v>
      </c>
    </row>
    <row r="146" spans="1:12" ht="14.4" x14ac:dyDescent="0.3">
      <c r="A146" s="22"/>
      <c r="B146" s="14"/>
      <c r="C146" s="10"/>
      <c r="D146" s="6" t="s">
        <v>30</v>
      </c>
      <c r="E146" s="35" t="s">
        <v>145</v>
      </c>
      <c r="F146" s="36">
        <v>180</v>
      </c>
      <c r="G146" s="43">
        <v>0.27</v>
      </c>
      <c r="H146" s="43">
        <v>0.18</v>
      </c>
      <c r="I146" s="43">
        <v>23.09</v>
      </c>
      <c r="J146" s="43">
        <v>93.98</v>
      </c>
      <c r="K146" s="44" t="s">
        <v>127</v>
      </c>
      <c r="L146" s="43">
        <v>39.46</v>
      </c>
    </row>
    <row r="147" spans="1:12" ht="14.4" x14ac:dyDescent="0.3">
      <c r="A147" s="22"/>
      <c r="B147" s="14"/>
      <c r="C147" s="10"/>
      <c r="D147" s="6" t="s">
        <v>31</v>
      </c>
      <c r="E147" s="42" t="s">
        <v>47</v>
      </c>
      <c r="F147" s="43">
        <v>30</v>
      </c>
      <c r="G147" s="43">
        <v>2.37</v>
      </c>
      <c r="H147" s="43">
        <v>0.27</v>
      </c>
      <c r="I147" s="43">
        <v>15.06</v>
      </c>
      <c r="J147" s="43">
        <v>74.400000000000006</v>
      </c>
      <c r="K147" s="44" t="s">
        <v>40</v>
      </c>
      <c r="L147" s="43">
        <v>2.88</v>
      </c>
    </row>
    <row r="148" spans="1:12" ht="14.4" x14ac:dyDescent="0.3">
      <c r="A148" s="22"/>
      <c r="B148" s="14"/>
      <c r="C148" s="10"/>
      <c r="D148" s="6" t="s">
        <v>32</v>
      </c>
      <c r="E148" s="42" t="s">
        <v>53</v>
      </c>
      <c r="F148" s="43">
        <v>20</v>
      </c>
      <c r="G148" s="43">
        <v>0.84</v>
      </c>
      <c r="H148" s="43">
        <v>0.16</v>
      </c>
      <c r="I148" s="43">
        <v>7.34</v>
      </c>
      <c r="J148" s="43">
        <v>32</v>
      </c>
      <c r="K148" s="44" t="s">
        <v>40</v>
      </c>
      <c r="L148" s="43">
        <v>1.92</v>
      </c>
    </row>
    <row r="149" spans="1:12" ht="14.4" x14ac:dyDescent="0.3">
      <c r="A149" s="22"/>
      <c r="B149" s="14"/>
      <c r="C149" s="10"/>
      <c r="D149" s="41" t="s">
        <v>24</v>
      </c>
      <c r="E149" s="35" t="s">
        <v>169</v>
      </c>
      <c r="F149" s="36">
        <v>170</v>
      </c>
      <c r="G149" s="43">
        <v>1</v>
      </c>
      <c r="H149" s="43">
        <v>0.3</v>
      </c>
      <c r="I149" s="43">
        <v>10.5</v>
      </c>
      <c r="J149" s="43">
        <v>66.260000000000005</v>
      </c>
      <c r="K149" s="44" t="s">
        <v>41</v>
      </c>
      <c r="L149" s="43">
        <v>75.27</v>
      </c>
    </row>
    <row r="150" spans="1:12" ht="14.4" x14ac:dyDescent="0.3">
      <c r="A150" s="23"/>
      <c r="B150" s="16"/>
      <c r="C150" s="7"/>
      <c r="D150" s="17" t="s">
        <v>33</v>
      </c>
      <c r="E150" s="8"/>
      <c r="F150" s="18">
        <f>SUM(F142:F149)</f>
        <v>911</v>
      </c>
      <c r="G150" s="18">
        <f>SUM(G142:G149)</f>
        <v>17.91</v>
      </c>
      <c r="H150" s="18">
        <f>SUM(H142:H149)</f>
        <v>24.400000000000002</v>
      </c>
      <c r="I150" s="18">
        <f>SUM(I142:I149)</f>
        <v>119.49000000000001</v>
      </c>
      <c r="J150" s="18">
        <f>SUM(J142:J149)</f>
        <v>980.74000000000012</v>
      </c>
      <c r="K150" s="24"/>
      <c r="L150" s="68">
        <f>SUM(L142:L149)</f>
        <v>258</v>
      </c>
    </row>
    <row r="151" spans="1:12" ht="15" thickBot="1" x14ac:dyDescent="0.3">
      <c r="A151" s="113">
        <f>A134</f>
        <v>2</v>
      </c>
      <c r="B151" s="114">
        <f>B134</f>
        <v>4</v>
      </c>
      <c r="C151" s="123" t="s">
        <v>4</v>
      </c>
      <c r="D151" s="124"/>
      <c r="E151" s="105"/>
      <c r="F151" s="106">
        <f>F141+F150</f>
        <v>1411</v>
      </c>
      <c r="G151" s="106">
        <f>G141+G150</f>
        <v>37.370000000000005</v>
      </c>
      <c r="H151" s="106">
        <f>H141+H150</f>
        <v>43.89</v>
      </c>
      <c r="I151" s="106">
        <f>I141+I150</f>
        <v>198.81</v>
      </c>
      <c r="J151" s="106">
        <f>J141+J150</f>
        <v>1568.2600000000002</v>
      </c>
      <c r="K151" s="106"/>
      <c r="L151" s="61">
        <f>L141+L150</f>
        <v>430</v>
      </c>
    </row>
    <row r="152" spans="1:12" ht="39.6" x14ac:dyDescent="0.3">
      <c r="A152" s="19">
        <v>2</v>
      </c>
      <c r="B152" s="20">
        <v>5</v>
      </c>
      <c r="C152" s="21" t="s">
        <v>20</v>
      </c>
      <c r="D152" s="5" t="s">
        <v>21</v>
      </c>
      <c r="E152" s="78" t="s">
        <v>128</v>
      </c>
      <c r="F152" s="85">
        <v>250</v>
      </c>
      <c r="G152" s="85">
        <v>15.39</v>
      </c>
      <c r="H152" s="85">
        <v>16.190000000000001</v>
      </c>
      <c r="I152" s="85">
        <v>29.03</v>
      </c>
      <c r="J152" s="85">
        <v>331.53</v>
      </c>
      <c r="K152" s="86" t="s">
        <v>129</v>
      </c>
      <c r="L152" s="112">
        <v>101.23</v>
      </c>
    </row>
    <row r="153" spans="1:12" ht="14.4" x14ac:dyDescent="0.3">
      <c r="A153" s="22"/>
      <c r="B153" s="14"/>
      <c r="C153" s="10"/>
      <c r="D153" s="49" t="s">
        <v>26</v>
      </c>
      <c r="E153" s="35" t="s">
        <v>168</v>
      </c>
      <c r="F153" s="36">
        <v>60</v>
      </c>
      <c r="G153" s="36">
        <v>0.09</v>
      </c>
      <c r="H153" s="36">
        <v>1.86</v>
      </c>
      <c r="I153" s="36">
        <v>6.63</v>
      </c>
      <c r="J153" s="36">
        <v>40.380000000000003</v>
      </c>
      <c r="K153" s="81" t="s">
        <v>130</v>
      </c>
      <c r="L153" s="43">
        <v>35.5</v>
      </c>
    </row>
    <row r="154" spans="1:12" ht="14.4" x14ac:dyDescent="0.3">
      <c r="A154" s="22"/>
      <c r="B154" s="14"/>
      <c r="C154" s="10"/>
      <c r="D154" s="6" t="s">
        <v>22</v>
      </c>
      <c r="E154" s="35" t="s">
        <v>44</v>
      </c>
      <c r="F154" s="36">
        <v>200</v>
      </c>
      <c r="G154" s="36">
        <v>0.2</v>
      </c>
      <c r="H154" s="36">
        <v>0</v>
      </c>
      <c r="I154" s="36">
        <v>14</v>
      </c>
      <c r="J154" s="36">
        <v>56</v>
      </c>
      <c r="K154" s="37" t="s">
        <v>131</v>
      </c>
      <c r="L154" s="43">
        <v>3.28</v>
      </c>
    </row>
    <row r="155" spans="1:12" ht="14.4" x14ac:dyDescent="0.3">
      <c r="A155" s="22"/>
      <c r="B155" s="14"/>
      <c r="C155" s="10"/>
      <c r="D155" s="6" t="s">
        <v>31</v>
      </c>
      <c r="E155" s="35" t="s">
        <v>47</v>
      </c>
      <c r="F155" s="36">
        <v>30</v>
      </c>
      <c r="G155" s="36">
        <v>2.37</v>
      </c>
      <c r="H155" s="36">
        <v>0.27</v>
      </c>
      <c r="I155" s="36">
        <v>15.06</v>
      </c>
      <c r="J155" s="36">
        <v>74.400000000000006</v>
      </c>
      <c r="K155" s="37" t="s">
        <v>40</v>
      </c>
      <c r="L155" s="43">
        <v>2.88</v>
      </c>
    </row>
    <row r="156" spans="1:12" ht="14.4" x14ac:dyDescent="0.3">
      <c r="A156" s="22"/>
      <c r="B156" s="14"/>
      <c r="C156" s="10"/>
      <c r="D156" s="6" t="s">
        <v>32</v>
      </c>
      <c r="E156" s="35" t="s">
        <v>53</v>
      </c>
      <c r="F156" s="36">
        <v>30</v>
      </c>
      <c r="G156" s="36">
        <v>1.26</v>
      </c>
      <c r="H156" s="36">
        <v>0.24</v>
      </c>
      <c r="I156" s="36">
        <v>11.01</v>
      </c>
      <c r="J156" s="36">
        <v>48</v>
      </c>
      <c r="K156" s="37" t="s">
        <v>40</v>
      </c>
      <c r="L156" s="43">
        <v>2.88</v>
      </c>
    </row>
    <row r="157" spans="1:12" ht="14.4" x14ac:dyDescent="0.3">
      <c r="A157" s="22"/>
      <c r="B157" s="14"/>
      <c r="C157" s="10"/>
      <c r="D157" s="6" t="s">
        <v>24</v>
      </c>
      <c r="E157" s="35" t="s">
        <v>169</v>
      </c>
      <c r="F157" s="36">
        <v>100</v>
      </c>
      <c r="G157" s="36">
        <v>0.9</v>
      </c>
      <c r="H157" s="36">
        <v>0.2</v>
      </c>
      <c r="I157" s="36">
        <v>12.1</v>
      </c>
      <c r="J157" s="36">
        <v>43</v>
      </c>
      <c r="K157" s="37" t="s">
        <v>41</v>
      </c>
      <c r="L157" s="43">
        <v>26.23</v>
      </c>
    </row>
    <row r="158" spans="1:12" ht="15.75" customHeight="1" x14ac:dyDescent="0.3">
      <c r="A158" s="23"/>
      <c r="B158" s="16"/>
      <c r="C158" s="7"/>
      <c r="D158" s="17" t="s">
        <v>33</v>
      </c>
      <c r="E158" s="8"/>
      <c r="F158" s="18">
        <f>SUM(F152:F157)</f>
        <v>670</v>
      </c>
      <c r="G158" s="18">
        <f>SUM(G152:G157)</f>
        <v>20.21</v>
      </c>
      <c r="H158" s="18">
        <f>SUM(H152:H157)</f>
        <v>18.759999999999998</v>
      </c>
      <c r="I158" s="18">
        <f>SUM(I152:I157)</f>
        <v>87.83</v>
      </c>
      <c r="J158" s="18">
        <f>SUM(J152:J157)</f>
        <v>593.30999999999995</v>
      </c>
      <c r="K158" s="24"/>
      <c r="L158" s="68">
        <f>SUM(L152:L157)</f>
        <v>172</v>
      </c>
    </row>
    <row r="159" spans="1:12" ht="26.4" x14ac:dyDescent="0.3">
      <c r="A159" s="25">
        <f>A152</f>
        <v>2</v>
      </c>
      <c r="B159" s="12">
        <f>B152</f>
        <v>5</v>
      </c>
      <c r="C159" s="9" t="s">
        <v>25</v>
      </c>
      <c r="D159" s="6" t="s">
        <v>26</v>
      </c>
      <c r="E159" s="35" t="s">
        <v>173</v>
      </c>
      <c r="F159" s="36">
        <v>60</v>
      </c>
      <c r="G159" s="36">
        <v>0.56999999999999995</v>
      </c>
      <c r="H159" s="36">
        <v>3.69</v>
      </c>
      <c r="I159" s="36">
        <v>2.58</v>
      </c>
      <c r="J159" s="36">
        <v>41.5</v>
      </c>
      <c r="K159" s="37" t="s">
        <v>123</v>
      </c>
      <c r="L159" s="43">
        <v>55.1</v>
      </c>
    </row>
    <row r="160" spans="1:12" ht="26.4" x14ac:dyDescent="0.3">
      <c r="A160" s="22"/>
      <c r="B160" s="14"/>
      <c r="C160" s="10"/>
      <c r="D160" s="6" t="s">
        <v>27</v>
      </c>
      <c r="E160" s="35" t="s">
        <v>185</v>
      </c>
      <c r="F160" s="36">
        <v>237</v>
      </c>
      <c r="G160" s="36">
        <v>2.73</v>
      </c>
      <c r="H160" s="36">
        <v>1.42</v>
      </c>
      <c r="I160" s="36">
        <v>19.13</v>
      </c>
      <c r="J160" s="36">
        <v>85.99</v>
      </c>
      <c r="K160" s="37" t="s">
        <v>132</v>
      </c>
      <c r="L160" s="43">
        <v>65.040000000000006</v>
      </c>
    </row>
    <row r="161" spans="1:12" ht="39.6" x14ac:dyDescent="0.3">
      <c r="A161" s="22"/>
      <c r="B161" s="14"/>
      <c r="C161" s="10"/>
      <c r="D161" s="6" t="s">
        <v>28</v>
      </c>
      <c r="E161" s="35" t="s">
        <v>174</v>
      </c>
      <c r="F161" s="36">
        <v>125</v>
      </c>
      <c r="G161" s="36">
        <v>2.73</v>
      </c>
      <c r="H161" s="36">
        <v>1.42</v>
      </c>
      <c r="I161" s="36">
        <v>19.13</v>
      </c>
      <c r="J161" s="36">
        <v>303.72000000000003</v>
      </c>
      <c r="K161" s="37" t="s">
        <v>172</v>
      </c>
      <c r="L161" s="43">
        <v>84.93</v>
      </c>
    </row>
    <row r="162" spans="1:12" ht="14.4" x14ac:dyDescent="0.3">
      <c r="A162" s="22"/>
      <c r="B162" s="14"/>
      <c r="C162" s="10"/>
      <c r="D162" s="6" t="s">
        <v>29</v>
      </c>
      <c r="E162" s="42" t="s">
        <v>146</v>
      </c>
      <c r="F162" s="43">
        <v>150</v>
      </c>
      <c r="G162" s="43">
        <v>14.49</v>
      </c>
      <c r="H162" s="43">
        <v>20.100000000000001</v>
      </c>
      <c r="I162" s="43">
        <v>23.12</v>
      </c>
      <c r="J162" s="43">
        <v>191.72</v>
      </c>
      <c r="K162" s="44" t="s">
        <v>171</v>
      </c>
      <c r="L162" s="43">
        <v>12.66</v>
      </c>
    </row>
    <row r="163" spans="1:12" ht="26.4" x14ac:dyDescent="0.3">
      <c r="A163" s="22"/>
      <c r="B163" s="14"/>
      <c r="C163" s="10"/>
      <c r="D163" s="6" t="s">
        <v>30</v>
      </c>
      <c r="E163" s="35" t="s">
        <v>137</v>
      </c>
      <c r="F163" s="36">
        <v>200</v>
      </c>
      <c r="G163" s="36">
        <v>0.14000000000000001</v>
      </c>
      <c r="H163" s="36">
        <v>0</v>
      </c>
      <c r="I163" s="36">
        <v>24.43</v>
      </c>
      <c r="J163" s="36">
        <v>101.2</v>
      </c>
      <c r="K163" s="37" t="s">
        <v>136</v>
      </c>
      <c r="L163" s="43">
        <v>35.47</v>
      </c>
    </row>
    <row r="164" spans="1:12" ht="14.4" x14ac:dyDescent="0.3">
      <c r="A164" s="22"/>
      <c r="B164" s="14"/>
      <c r="C164" s="10"/>
      <c r="D164" s="6" t="s">
        <v>31</v>
      </c>
      <c r="E164" s="42" t="s">
        <v>47</v>
      </c>
      <c r="F164" s="43">
        <v>30</v>
      </c>
      <c r="G164" s="43">
        <v>2.37</v>
      </c>
      <c r="H164" s="43">
        <v>0.27</v>
      </c>
      <c r="I164" s="43">
        <v>15.06</v>
      </c>
      <c r="J164" s="43">
        <v>74.400000000000006</v>
      </c>
      <c r="K164" s="44" t="s">
        <v>40</v>
      </c>
      <c r="L164" s="43">
        <v>2.4</v>
      </c>
    </row>
    <row r="165" spans="1:12" ht="14.4" x14ac:dyDescent="0.3">
      <c r="A165" s="22"/>
      <c r="B165" s="14"/>
      <c r="C165" s="10"/>
      <c r="D165" s="6" t="s">
        <v>32</v>
      </c>
      <c r="E165" s="42" t="s">
        <v>53</v>
      </c>
      <c r="F165" s="43">
        <v>30</v>
      </c>
      <c r="G165" s="43">
        <v>1.26</v>
      </c>
      <c r="H165" s="43">
        <v>0.24</v>
      </c>
      <c r="I165" s="43">
        <v>11.01</v>
      </c>
      <c r="J165" s="43">
        <v>48</v>
      </c>
      <c r="K165" s="44" t="s">
        <v>40</v>
      </c>
      <c r="L165" s="43">
        <v>2.4</v>
      </c>
    </row>
    <row r="166" spans="1:12" ht="14.4" x14ac:dyDescent="0.3">
      <c r="A166" s="22"/>
      <c r="B166" s="14"/>
      <c r="C166" s="10"/>
      <c r="D166" s="41"/>
      <c r="E166" s="35"/>
      <c r="F166" s="36"/>
      <c r="G166" s="36"/>
      <c r="H166" s="36"/>
      <c r="I166" s="36"/>
      <c r="J166" s="36"/>
      <c r="K166" s="37"/>
      <c r="L166" s="43"/>
    </row>
    <row r="167" spans="1:12" ht="14.4" x14ac:dyDescent="0.3">
      <c r="A167" s="23"/>
      <c r="B167" s="16"/>
      <c r="C167" s="7"/>
      <c r="D167" s="17" t="s">
        <v>33</v>
      </c>
      <c r="E167" s="8"/>
      <c r="F167" s="18">
        <f>SUM(F159:F166)</f>
        <v>832</v>
      </c>
      <c r="G167" s="18">
        <f>SUM(G159:G166)</f>
        <v>24.290000000000003</v>
      </c>
      <c r="H167" s="18">
        <f>SUM(H159:H166)</f>
        <v>27.14</v>
      </c>
      <c r="I167" s="18">
        <f>SUM(I159:I166)</f>
        <v>114.46000000000002</v>
      </c>
      <c r="J167" s="18">
        <f>SUM(J159:J166)</f>
        <v>846.53000000000009</v>
      </c>
      <c r="K167" s="24"/>
      <c r="L167" s="68">
        <f>SUM(L159:L166)</f>
        <v>258</v>
      </c>
    </row>
    <row r="168" spans="1:12" ht="15" thickBot="1" x14ac:dyDescent="0.3">
      <c r="A168" s="113">
        <f>A152</f>
        <v>2</v>
      </c>
      <c r="B168" s="114">
        <f>B152</f>
        <v>5</v>
      </c>
      <c r="C168" s="123" t="s">
        <v>4</v>
      </c>
      <c r="D168" s="124"/>
      <c r="E168" s="105"/>
      <c r="F168" s="106">
        <f>F158+F167</f>
        <v>1502</v>
      </c>
      <c r="G168" s="106">
        <f>G158+G167</f>
        <v>44.5</v>
      </c>
      <c r="H168" s="106">
        <f>H158+H167</f>
        <v>45.9</v>
      </c>
      <c r="I168" s="106">
        <f>I158+I167</f>
        <v>202.29000000000002</v>
      </c>
      <c r="J168" s="106">
        <f>J158+J167</f>
        <v>1439.8400000000001</v>
      </c>
      <c r="K168" s="106"/>
      <c r="L168" s="61">
        <f>L158+L167</f>
        <v>430</v>
      </c>
    </row>
    <row r="169" spans="1:12" ht="13.8" thickBot="1" x14ac:dyDescent="0.3">
      <c r="A169" s="26"/>
      <c r="B169" s="27"/>
      <c r="C169" s="122" t="s">
        <v>5</v>
      </c>
      <c r="D169" s="122"/>
      <c r="E169" s="122"/>
      <c r="F169" s="28">
        <f>(F20+F36+F50+F64+F81+F98+F116+F133+F151+F168)/(IF(F20=0,0,1)+IF(F36=0,0,1)+IF(F50=0,0,1)+IF(F64=0,0,1)+IF(F81=0,0,1)+IF(F98=0,0,1)+IF(F116=0,0,1)+IF(F133=0,0,1)+IF(F151=0,0,1)+IF(F168=0,0,1))</f>
        <v>1438.7</v>
      </c>
      <c r="G169" s="28">
        <f>(G20+G36+G50+G64+G81+G98+G116+G133+G151+G168)/(IF(G20=0,0,1)+IF(G36=0,0,1)+IF(G50=0,0,1)+IF(G64=0,0,1)+IF(G81=0,0,1)+IF(G98=0,0,1)+IF(G116=0,0,1)+IF(G133=0,0,1)+IF(G151=0,0,1)+IF(G168=0,0,1))</f>
        <v>43.2545</v>
      </c>
      <c r="H169" s="28">
        <f>(H20+H36+H50+H64+H81+H98+H116+H133+H151+H168)/(IF(H20=0,0,1)+IF(H36=0,0,1)+IF(H50=0,0,1)+IF(H64=0,0,1)+IF(H81=0,0,1)+IF(H98=0,0,1)+IF(H116=0,0,1)+IF(H133=0,0,1)+IF(H151=0,0,1)+IF(H168=0,0,1))</f>
        <v>45.080999999999996</v>
      </c>
      <c r="I169" s="28">
        <f>(I20+I36+I50+I64+I81+I98+I116+I133+I151+I168)/(IF(I20=0,0,1)+IF(I36=0,0,1)+IF(I50=0,0,1)+IF(I64=0,0,1)+IF(I81=0,0,1)+IF(I98=0,0,1)+IF(I116=0,0,1)+IF(I133=0,0,1)+IF(I151=0,0,1)+IF(I168=0,0,1))</f>
        <v>192.31300000000002</v>
      </c>
      <c r="J169" s="28">
        <f>(J20+J36+J50+J64+J81+J98+J116+J133+J151+J168)/(IF(J20=0,0,1)+IF(J36=0,0,1)+IF(J50=0,0,1)+IF(J64=0,0,1)+IF(J81=0,0,1)+IF(J98=0,0,1)+IF(J116=0,0,1)+IF(J133=0,0,1)+IF(J151=0,0,1)+IF(J168=0,0,1))</f>
        <v>1427.74</v>
      </c>
      <c r="K169" s="28"/>
      <c r="L169" s="89">
        <f>(L20+L36+L50+L64+L81+L98+L116+L133+L151+L168)/(IF(L20=0,0,1)+IF(L36=0,0,1)+IF(L50=0,0,1)+IF(L64=0,0,1)+IF(L81=0,0,1)+IF(L98=0,0,1)+IF(L116=0,0,1)+IF(L133=0,0,1)+IF(L151=0,0,1)+IF(L168=0,0,1))</f>
        <v>430</v>
      </c>
    </row>
  </sheetData>
  <mergeCells count="14">
    <mergeCell ref="C1:E1"/>
    <mergeCell ref="H1:K1"/>
    <mergeCell ref="H2:K2"/>
    <mergeCell ref="C36:D36"/>
    <mergeCell ref="C50:D50"/>
    <mergeCell ref="C64:D64"/>
    <mergeCell ref="C81:D81"/>
    <mergeCell ref="C20:D20"/>
    <mergeCell ref="C169:E169"/>
    <mergeCell ref="C168:D168"/>
    <mergeCell ref="C98:D98"/>
    <mergeCell ref="C116:D116"/>
    <mergeCell ref="C133:D133"/>
    <mergeCell ref="C151:D1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TDA</cp:lastModifiedBy>
  <cp:lastPrinted>2025-01-14T08:27:15Z</cp:lastPrinted>
  <dcterms:created xsi:type="dcterms:W3CDTF">2022-05-16T14:23:56Z</dcterms:created>
  <dcterms:modified xsi:type="dcterms:W3CDTF">2025-02-07T10:15:40Z</dcterms:modified>
</cp:coreProperties>
</file>